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ampus\pss\ESS\Sustainability\Team Secure\EMS &amp; EnMS\6. Planning\6.4 Objectives and APs\Planning Actions\"/>
    </mc:Choice>
  </mc:AlternateContent>
  <xr:revisionPtr revIDLastSave="0" documentId="13_ncr:1_{4B1F89DF-EA4E-411F-865C-1581E5AFB887}" xr6:coauthVersionLast="47" xr6:coauthVersionMax="47" xr10:uidLastSave="{00000000-0000-0000-0000-000000000000}"/>
  <bookViews>
    <workbookView xWindow="-110" yWindow="-110" windowWidth="19420" windowHeight="10420" tabRatio="706" xr2:uid="{00000000-000D-0000-FFFF-FFFF00000000}"/>
  </bookViews>
  <sheets>
    <sheet name="Objectives &amp; Targets" sheetId="1" r:id="rId1"/>
    <sheet name="6. O&amp;Tnf230607" sheetId="25" state="hidden" r:id="rId2"/>
    <sheet name="EnMS O&amp;T" sheetId="19" r:id="rId3"/>
    <sheet name="6. Actions" sheetId="20" r:id="rId4"/>
    <sheet name="6. Conv. Assistant" sheetId="2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 hidden="1">'6. O&amp;Tnf230607'!$A$12:$W$12</definedName>
    <definedName name="_xlnm._FilterDatabase" localSheetId="2" hidden="1">'EnMS O&amp;T'!$A$12:$W$12</definedName>
    <definedName name="_xlnm._FilterDatabase" localSheetId="0" hidden="1">'Objectives &amp; Targets'!$A$11:$M$106</definedName>
    <definedName name="EnergySaveScores">'[1]Score Lookup &amp; Conversions'!$B$14:$E$19</definedName>
    <definedName name="MeterSaveScores">'[1]Score Lookup &amp; Conversions'!$B$14:$G$19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 i="19" l="1"/>
  <c r="AA38" i="19"/>
  <c r="AA40" i="19" l="1"/>
  <c r="AA30" i="19" l="1"/>
  <c r="AA36" i="19"/>
  <c r="Z38" i="19" l="1"/>
  <c r="AA34" i="19"/>
  <c r="Z34" i="19"/>
  <c r="Z40" i="19"/>
  <c r="T32" i="19"/>
  <c r="R32" i="19"/>
  <c r="Y28" i="19"/>
  <c r="AA22" i="19"/>
  <c r="AA23" i="19" s="1"/>
  <c r="AA25" i="19"/>
  <c r="AA26" i="19" s="1"/>
  <c r="X32" i="19" l="1"/>
  <c r="Z32" i="19"/>
  <c r="P32" i="19"/>
  <c r="V32" i="19"/>
  <c r="Q32" i="19"/>
  <c r="AA32" i="19" l="1"/>
  <c r="Y32" i="19"/>
  <c r="W32" i="19"/>
  <c r="U32" i="19"/>
  <c r="S32" i="19" l="1"/>
  <c r="Z36" i="19" l="1"/>
  <c r="AA28" i="19"/>
  <c r="AA29" i="19" s="1"/>
  <c r="Z28" i="19"/>
  <c r="Z30" i="19" l="1"/>
  <c r="AA31" i="19" l="1"/>
  <c r="Y30" i="19" l="1"/>
  <c r="AA8" i="19" l="1"/>
  <c r="AA18" i="19" s="1"/>
  <c r="AA5" i="19"/>
  <c r="Z25" i="19"/>
  <c r="Z22" i="19"/>
  <c r="AA41" i="19"/>
  <c r="X38" i="19"/>
  <c r="Y38" i="19"/>
  <c r="AA39" i="19"/>
  <c r="AA37" i="19"/>
  <c r="Y36" i="19"/>
  <c r="Y34" i="19"/>
  <c r="X34" i="19"/>
  <c r="AA19" i="19" l="1"/>
  <c r="AA20" i="19"/>
  <c r="AA21" i="19" s="1"/>
  <c r="Z33" i="19"/>
  <c r="AA33" i="19"/>
  <c r="Z35" i="19"/>
  <c r="AA35" i="19"/>
  <c r="Z37" i="19"/>
  <c r="Z39" i="19"/>
  <c r="Z8" i="19" l="1"/>
  <c r="Z18" i="19" s="1"/>
  <c r="Z5" i="19"/>
  <c r="X28" i="19"/>
  <c r="Y25" i="19"/>
  <c r="Y22" i="19"/>
  <c r="Z23" i="19" s="1"/>
  <c r="Z20" i="19" l="1"/>
  <c r="Z26" i="19"/>
  <c r="X5" i="19"/>
  <c r="Y5" i="19"/>
  <c r="Y40" i="19" l="1"/>
  <c r="Z41" i="19" s="1"/>
  <c r="Z29" i="19"/>
  <c r="Y7" i="19" l="1"/>
  <c r="Y8" i="19" s="1"/>
  <c r="Y18" i="19" s="1"/>
  <c r="Z19" i="19" s="1"/>
  <c r="X9" i="19"/>
  <c r="Y20" i="19" l="1"/>
  <c r="W7" i="19"/>
  <c r="Z31" i="19" l="1"/>
  <c r="X25" i="19"/>
  <c r="Y26" i="19" s="1"/>
  <c r="X22" i="19" l="1"/>
  <c r="Y23" i="19" s="1"/>
  <c r="X45" i="19" l="1"/>
  <c r="X40" i="19"/>
  <c r="Y41" i="19" s="1"/>
  <c r="Q40" i="19" a="1"/>
  <c r="R40" i="19" s="1"/>
  <c r="X36" i="19"/>
  <c r="Y37" i="19" s="1"/>
  <c r="Q36" i="19" a="1"/>
  <c r="V36" i="19" s="1"/>
  <c r="P36" i="19"/>
  <c r="Y33" i="19"/>
  <c r="W25" i="19"/>
  <c r="V25" i="19"/>
  <c r="W22" i="19"/>
  <c r="V22" i="19"/>
  <c r="R20" i="19"/>
  <c r="U18" i="19"/>
  <c r="U20" i="19" s="1"/>
  <c r="Q20" i="19"/>
  <c r="P18" i="19"/>
  <c r="P20" i="19" s="1"/>
  <c r="X8" i="19"/>
  <c r="X18" i="19" s="1"/>
  <c r="P40" i="19" l="1"/>
  <c r="Y21" i="19"/>
  <c r="Z21" i="19"/>
  <c r="X20" i="19"/>
  <c r="X21" i="19" s="1"/>
  <c r="Y19" i="19"/>
  <c r="Q19" i="19"/>
  <c r="R19" i="19"/>
  <c r="W36" i="19"/>
  <c r="S40" i="19"/>
  <c r="S41" i="19" s="1"/>
  <c r="Q36" i="19"/>
  <c r="Q37" i="19" s="1"/>
  <c r="T40" i="19"/>
  <c r="R36" i="19"/>
  <c r="U40" i="19"/>
  <c r="T36" i="19"/>
  <c r="W40" i="19"/>
  <c r="S33" i="19"/>
  <c r="X33" i="19"/>
  <c r="S36" i="19"/>
  <c r="V40" i="19"/>
  <c r="Q33" i="19"/>
  <c r="U36" i="19"/>
  <c r="Q40" i="19"/>
  <c r="X23" i="19"/>
  <c r="W26" i="19"/>
  <c r="W23" i="19"/>
  <c r="X26" i="19"/>
  <c r="V64" i="19"/>
  <c r="W78" i="19"/>
  <c r="Q41" i="19" l="1"/>
  <c r="X30" i="19"/>
  <c r="Y31" i="19" s="1"/>
  <c r="P30" i="19"/>
  <c r="Q30" i="19" a="1"/>
  <c r="W37" i="19"/>
  <c r="X41" i="19"/>
  <c r="V33" i="19"/>
  <c r="T33" i="19"/>
  <c r="U41" i="19"/>
  <c r="R37" i="19"/>
  <c r="R41" i="19"/>
  <c r="T41" i="19"/>
  <c r="U37" i="19"/>
  <c r="V41" i="19"/>
  <c r="U33" i="19"/>
  <c r="S37" i="19"/>
  <c r="W41" i="19"/>
  <c r="X37" i="19"/>
  <c r="W33" i="19"/>
  <c r="T37" i="19"/>
  <c r="R33" i="19"/>
  <c r="V37" i="19"/>
  <c r="W9" i="19"/>
  <c r="T30" i="19" l="1"/>
  <c r="U30" i="19"/>
  <c r="R30" i="19"/>
  <c r="S30" i="19"/>
  <c r="S31" i="19" s="1"/>
  <c r="V30" i="19"/>
  <c r="Q30" i="19"/>
  <c r="Q31" i="19" s="1"/>
  <c r="W30" i="19"/>
  <c r="P7" i="19"/>
  <c r="P6" i="19"/>
  <c r="V31" i="19" l="1"/>
  <c r="U31" i="19"/>
  <c r="W31" i="19"/>
  <c r="X31" i="19"/>
  <c r="R31" i="19"/>
  <c r="T31" i="19"/>
  <c r="T8" i="19"/>
  <c r="T18" i="19" s="1"/>
  <c r="W8" i="19"/>
  <c r="W18" i="19" s="1"/>
  <c r="X19" i="19" l="1"/>
  <c r="W20" i="19"/>
  <c r="W21" i="19" s="1"/>
  <c r="U19" i="19"/>
  <c r="T20" i="19"/>
  <c r="T76" i="19"/>
  <c r="R75" i="19"/>
  <c r="S76" i="19" s="1"/>
  <c r="Q75" i="19"/>
  <c r="U74" i="19"/>
  <c r="T74" i="19"/>
  <c r="S74" i="19"/>
  <c r="R74" i="19"/>
  <c r="Q74" i="19"/>
  <c r="V70" i="19"/>
  <c r="U45" i="19"/>
  <c r="V78" i="19"/>
  <c r="U78" i="19"/>
  <c r="T78" i="19"/>
  <c r="S78" i="19"/>
  <c r="R78" i="19"/>
  <c r="Q78" i="19"/>
  <c r="P78" i="19"/>
  <c r="V9" i="19"/>
  <c r="U9" i="19"/>
  <c r="T9" i="19"/>
  <c r="S9" i="19"/>
  <c r="R9" i="19"/>
  <c r="Q9" i="19"/>
  <c r="P9" i="19"/>
  <c r="O8" i="19"/>
  <c r="N8" i="19"/>
  <c r="M8" i="19"/>
  <c r="L8" i="19"/>
  <c r="K8" i="19"/>
  <c r="J8" i="19"/>
  <c r="I8" i="19"/>
  <c r="H8" i="19"/>
  <c r="W5" i="19"/>
  <c r="V5" i="19"/>
  <c r="O5" i="19"/>
  <c r="N5" i="19"/>
  <c r="M5" i="19"/>
  <c r="L5" i="19"/>
  <c r="K5" i="19"/>
  <c r="J5" i="19"/>
  <c r="I5" i="19"/>
  <c r="H5" i="19"/>
  <c r="U4" i="19"/>
  <c r="U25" i="19" s="1"/>
  <c r="T4" i="19"/>
  <c r="T25" i="19" s="1"/>
  <c r="S4" i="19"/>
  <c r="S25" i="19" s="1"/>
  <c r="R4" i="19"/>
  <c r="R25" i="19" s="1"/>
  <c r="Q4" i="19"/>
  <c r="Q25" i="19" s="1"/>
  <c r="P4" i="19"/>
  <c r="P25" i="19" s="1"/>
  <c r="AA27" i="19" s="1"/>
  <c r="U3" i="19"/>
  <c r="U22" i="19" s="1"/>
  <c r="T3" i="19"/>
  <c r="T22" i="19" s="1"/>
  <c r="S3" i="19"/>
  <c r="S22" i="19" s="1"/>
  <c r="R3" i="19"/>
  <c r="R22" i="19" s="1"/>
  <c r="Q3" i="19"/>
  <c r="Q22" i="19" s="1"/>
  <c r="P3" i="19"/>
  <c r="P22" i="19" s="1"/>
  <c r="AA24" i="19" s="1"/>
  <c r="Y27" i="19" l="1"/>
  <c r="Z27" i="19"/>
  <c r="Y79" i="19"/>
  <c r="Z79" i="19"/>
  <c r="Y24" i="19"/>
  <c r="Z24" i="19"/>
  <c r="T23" i="19"/>
  <c r="T24" i="19"/>
  <c r="W79" i="19"/>
  <c r="X79" i="19"/>
  <c r="X80" i="19" s="1"/>
  <c r="X81" i="19" s="1"/>
  <c r="X82" i="19" s="1"/>
  <c r="X83" i="19" s="1"/>
  <c r="X84" i="19" s="1"/>
  <c r="X85" i="19" s="1"/>
  <c r="X86" i="19" s="1"/>
  <c r="X87" i="19" s="1"/>
  <c r="X88" i="19" s="1"/>
  <c r="X89" i="19" s="1"/>
  <c r="X90" i="19" s="1"/>
  <c r="X91" i="19" s="1"/>
  <c r="X92" i="19" s="1"/>
  <c r="X93" i="19" s="1"/>
  <c r="V23" i="19"/>
  <c r="U23" i="19"/>
  <c r="U24" i="19"/>
  <c r="Q26" i="19"/>
  <c r="Q27" i="19"/>
  <c r="W24" i="19"/>
  <c r="V24" i="19"/>
  <c r="X24" i="19"/>
  <c r="R26" i="19"/>
  <c r="R27" i="19"/>
  <c r="X27" i="19"/>
  <c r="V27" i="19"/>
  <c r="W27" i="19"/>
  <c r="S26" i="19"/>
  <c r="S27" i="19"/>
  <c r="Q23" i="19"/>
  <c r="Q24" i="19"/>
  <c r="R24" i="19"/>
  <c r="R23" i="19"/>
  <c r="T26" i="19"/>
  <c r="T27" i="19"/>
  <c r="S24" i="19"/>
  <c r="S23" i="19"/>
  <c r="U27" i="19"/>
  <c r="U26" i="19"/>
  <c r="V26" i="19"/>
  <c r="V79" i="19"/>
  <c r="T5" i="19"/>
  <c r="S5" i="19"/>
  <c r="S8" i="19"/>
  <c r="S18" i="19" s="1"/>
  <c r="U8" i="19"/>
  <c r="R76" i="19"/>
  <c r="U5" i="19"/>
  <c r="V8" i="19"/>
  <c r="V18" i="19" s="1"/>
  <c r="S20" i="19" l="1"/>
  <c r="S19" i="19"/>
  <c r="T19" i="19"/>
  <c r="V20" i="19"/>
  <c r="V21" i="19" s="1"/>
  <c r="V19" i="19"/>
  <c r="W19" i="19"/>
  <c r="P38" i="19" l="1"/>
  <c r="Y39" i="19" l="1"/>
  <c r="P28" i="19"/>
  <c r="Q28" i="19" a="1"/>
  <c r="Q34" i="19" l="1" a="1"/>
  <c r="Q38" i="19" a="1"/>
  <c r="R28" i="19"/>
  <c r="S28" i="19"/>
  <c r="Q28" i="19"/>
  <c r="Q29" i="19" s="1"/>
  <c r="U28" i="19"/>
  <c r="T28" i="19"/>
  <c r="W28" i="19" l="1"/>
  <c r="S29" i="19"/>
  <c r="T29" i="19"/>
  <c r="U29" i="19"/>
  <c r="R29" i="19"/>
  <c r="U38" i="19"/>
  <c r="V38" i="19"/>
  <c r="W38" i="19"/>
  <c r="R38" i="19"/>
  <c r="Q38" i="19"/>
  <c r="Q39" i="19" s="1"/>
  <c r="S38" i="19"/>
  <c r="T38" i="19"/>
  <c r="Q34" i="19"/>
  <c r="Q35" i="19" s="1"/>
  <c r="W34" i="19"/>
  <c r="U34" i="19"/>
  <c r="S34" i="19"/>
  <c r="V34" i="19"/>
  <c r="T34" i="19"/>
  <c r="R34" i="19"/>
  <c r="V28" i="19" l="1"/>
  <c r="S39" i="19"/>
  <c r="T35" i="19"/>
  <c r="V35" i="19"/>
  <c r="R35" i="19"/>
  <c r="W35" i="19"/>
  <c r="T39" i="19"/>
  <c r="R39" i="19"/>
  <c r="S35" i="19"/>
  <c r="W39" i="19"/>
  <c r="X39" i="19"/>
  <c r="Y29" i="19"/>
  <c r="U35" i="19"/>
  <c r="V39" i="19"/>
  <c r="U39" i="19"/>
  <c r="Y35" i="19"/>
  <c r="X29" i="19" l="1"/>
  <c r="X35" i="19"/>
  <c r="V29" i="19"/>
  <c r="W2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 Boot</author>
    <author>Luke Whittaker</author>
    <author>Sean Jobling</author>
    <author>Salvador Bravo Najera</author>
  </authors>
  <commentList>
    <comment ref="T2" authorId="0" shapeId="0" xr:uid="{F762FFDF-96EF-467E-8C67-E03546328CD9}">
      <text>
        <r>
          <rPr>
            <b/>
            <sz val="9"/>
            <color indexed="81"/>
            <rFont val="Tahoma"/>
            <family val="2"/>
          </rPr>
          <t>Sam Boot:</t>
        </r>
        <r>
          <rPr>
            <sz val="9"/>
            <color indexed="81"/>
            <rFont val="Tahoma"/>
            <family val="2"/>
          </rPr>
          <t xml:space="preserve">
GIA data pre-2017-18 amended as it did not deduct for third party occupied space and therfore inflated kWh/m2 values.</t>
        </r>
      </text>
    </comment>
    <comment ref="W2" authorId="1" shapeId="0" xr:uid="{D6B66FB5-9B4A-4E15-A078-0A144ACA88CF}">
      <text>
        <r>
          <rPr>
            <b/>
            <sz val="9"/>
            <color indexed="81"/>
            <rFont val="Tahoma"/>
            <family val="2"/>
          </rPr>
          <t>Luke Whittaker:</t>
        </r>
        <r>
          <rPr>
            <sz val="9"/>
            <color indexed="81"/>
            <rFont val="Tahoma"/>
            <family val="2"/>
          </rPr>
          <t xml:space="preserve">
Unsure where these figures are from? HESA Figures are different]</t>
        </r>
      </text>
    </comment>
    <comment ref="X2" authorId="1" shapeId="0" xr:uid="{EADDEFB6-CD81-4A7C-BA5C-6187181FC365}">
      <text>
        <r>
          <rPr>
            <b/>
            <sz val="9"/>
            <color indexed="81"/>
            <rFont val="Tahoma"/>
            <family val="2"/>
          </rPr>
          <t>Luke Whittaker:</t>
        </r>
        <r>
          <rPr>
            <sz val="9"/>
            <color indexed="81"/>
            <rFont val="Tahoma"/>
            <family val="2"/>
          </rPr>
          <t xml:space="preserve">
Currently Provisional as HEIDI data not released
</t>
        </r>
      </text>
    </comment>
    <comment ref="R17" authorId="2" shapeId="0" xr:uid="{0A273BC7-C878-4C0E-8BF2-CE605A5B1FE2}">
      <text>
        <r>
          <rPr>
            <b/>
            <sz val="9"/>
            <color indexed="81"/>
            <rFont val="Tahoma"/>
            <family val="2"/>
          </rPr>
          <t>Salvador Bravo Najera</t>
        </r>
        <r>
          <rPr>
            <sz val="9"/>
            <color indexed="81"/>
            <rFont val="Tahoma"/>
            <family val="2"/>
          </rPr>
          <t xml:space="preserve">
2015/16 consumption reported to HESA (287 kWh/m2) did not include the Dental Steam and Electricity. This figure has been corrected to include them both.
</t>
        </r>
        <r>
          <rPr>
            <b/>
            <sz val="9"/>
            <color indexed="81"/>
            <rFont val="Tahoma"/>
            <family val="2"/>
          </rPr>
          <t>Sean Jobling:</t>
        </r>
        <r>
          <rPr>
            <sz val="9"/>
            <color indexed="81"/>
            <rFont val="Tahoma"/>
            <family val="2"/>
          </rPr>
          <t xml:space="preserve">
291 corrected for steam (dental) and elec (dental and main sub)</t>
        </r>
      </text>
    </comment>
    <comment ref="U18" authorId="0" shapeId="0" xr:uid="{4BAC101F-BFA8-45FB-A30D-56A56A048CB2}">
      <text>
        <r>
          <rPr>
            <b/>
            <sz val="9"/>
            <color indexed="81"/>
            <rFont val="Tahoma"/>
            <family val="2"/>
          </rPr>
          <t>Sam Boot:</t>
        </r>
        <r>
          <rPr>
            <sz val="9"/>
            <color indexed="81"/>
            <rFont val="Tahoma"/>
            <family val="2"/>
          </rPr>
          <t xml:space="preserve">
Undereporting in EMR gas numbers for 2017/18 review, in actual fact reductions have taken place over 2 year period as per Energy Review</t>
        </r>
      </text>
    </comment>
    <comment ref="R21" authorId="0" shapeId="0" xr:uid="{0ACF2C9C-074B-4A27-821B-9427B780B983}">
      <text>
        <r>
          <rPr>
            <b/>
            <sz val="9"/>
            <color indexed="81"/>
            <rFont val="Tahoma"/>
            <family val="2"/>
          </rPr>
          <t>Sam Boot:</t>
        </r>
        <r>
          <rPr>
            <sz val="9"/>
            <color indexed="81"/>
            <rFont val="Tahoma"/>
            <family val="2"/>
          </rPr>
          <t xml:space="preserve">
Taken from the Energy and Carbon review v4 excel document &gt; 'SEU &amp; SIFs' tab, cell k7 when '2015/16 year selected from drop down.</t>
        </r>
      </text>
    </comment>
    <comment ref="R24" authorId="0" shapeId="0" xr:uid="{79805A86-41C9-4EE1-A8D3-F896221CEC14}">
      <text>
        <r>
          <rPr>
            <b/>
            <sz val="9"/>
            <color indexed="81"/>
            <rFont val="Tahoma"/>
            <family val="2"/>
          </rPr>
          <t>Sam Boot:</t>
        </r>
        <r>
          <rPr>
            <sz val="9"/>
            <color indexed="81"/>
            <rFont val="Tahoma"/>
            <family val="2"/>
          </rPr>
          <t xml:space="preserve">
Taken from the Energy and Carbon review v4 excel document &gt; 'SEU &amp; SIFs' tab, cell k7 when '2015/16 year selected from drop down.</t>
        </r>
      </text>
    </comment>
    <comment ref="X27" authorId="1" shapeId="0" xr:uid="{11050501-B09E-4B73-BEB2-363B1610CAA4}">
      <text>
        <r>
          <rPr>
            <b/>
            <sz val="9"/>
            <color indexed="81"/>
            <rFont val="Tahoma"/>
            <family val="2"/>
          </rPr>
          <t>Luke Whittaker:</t>
        </r>
        <r>
          <rPr>
            <sz val="9"/>
            <color indexed="81"/>
            <rFont val="Tahoma"/>
            <family val="2"/>
          </rPr>
          <t xml:space="preserve">
This uses the true total energy use, including any submetered recharges, so will not match other reported figures, mainly those through EMR - Review with a view to uniformly report usage</t>
        </r>
      </text>
    </comment>
    <comment ref="S28" authorId="3" shapeId="0" xr:uid="{B717E476-33F7-4D06-A559-127A7244BAE0}">
      <text>
        <r>
          <rPr>
            <b/>
            <sz val="9"/>
            <color indexed="81"/>
            <rFont val="Tahoma"/>
            <family val="2"/>
          </rPr>
          <t>Salvador Bravo Najera:</t>
        </r>
        <r>
          <rPr>
            <sz val="9"/>
            <color indexed="81"/>
            <rFont val="Tahoma"/>
            <family val="2"/>
          </rPr>
          <t xml:space="preserve">
We temporarily lost 2no. Buildings with low electricity intensity: Henderson Hall (40kWh/m2) and Richardson Road (44kWh/m2). Average electricity intensity of:
- Academic buildings = 131 kWh/m2
- Residential buiildings = 66 kWh/m2
Total variation of GIA = -5%
This implies that the denominator (m2) has decreased in a larger proportion than the numerator (kWh) and hence the PI has worsened.</t>
        </r>
      </text>
    </comment>
    <comment ref="V35" authorId="0" shapeId="0" xr:uid="{9D91F25B-60B1-4F07-99D8-9B546F55A7DE}">
      <text>
        <r>
          <rPr>
            <b/>
            <sz val="11"/>
            <color indexed="81"/>
            <rFont val="Tahoma"/>
            <family val="2"/>
          </rPr>
          <t>Sam Boot:</t>
        </r>
        <r>
          <rPr>
            <sz val="11"/>
            <color indexed="81"/>
            <rFont val="Tahoma"/>
            <family val="2"/>
          </rPr>
          <t xml:space="preserve">
Gas kWh/m2 numbers all the way back to Year 1 changed - m2 used was for entire estate which included sites with steam/elec/or other heating. M2 amended to include for only sites with gas heating systems.</t>
        </r>
      </text>
    </comment>
    <comment ref="S36" authorId="3" shapeId="0" xr:uid="{AD1750BB-28DB-428B-A0B1-EA0C8349AF0B}">
      <text>
        <r>
          <rPr>
            <b/>
            <sz val="9"/>
            <color indexed="81"/>
            <rFont val="Tahoma"/>
            <family val="2"/>
          </rPr>
          <t>Salvador Bravo Najera:</t>
        </r>
        <r>
          <rPr>
            <sz val="9"/>
            <color indexed="81"/>
            <rFont val="Tahoma"/>
            <family val="2"/>
          </rPr>
          <t xml:space="preserve">
First year 24/7 heating and ventilation services in Philip Robinson library doubled the gas consumption (from 0.9M kWh to 1.8M kWh). Compared with last year, it trebled (0.6 kWh to 1.8M kWh). This increase accounted for 1.2M kWh out of the 2M kWh gas consumption increased.
Still, the rest of the increase cannot be explained due to:
 - lack of time to perform energy monitoring and analysis to detect anomalies.
- Poor BMS and heating systems control.
- Poor quality of data in some cases: new fiscal meters incorrectly commisioned, AMR disconnecting or providing us with wrong data, etc.
</t>
        </r>
      </text>
    </comment>
    <comment ref="S38" authorId="3" shapeId="0" xr:uid="{EDDEE568-4048-4D0E-BD7A-D1EDB825E588}">
      <text>
        <r>
          <rPr>
            <b/>
            <sz val="9"/>
            <color indexed="81"/>
            <rFont val="Tahoma"/>
            <family val="2"/>
          </rPr>
          <t>Salvador Bravo Najera:</t>
        </r>
        <r>
          <rPr>
            <sz val="9"/>
            <color indexed="81"/>
            <rFont val="Tahoma"/>
            <family val="2"/>
          </rPr>
          <t xml:space="preserve">
We temporarily lost 2no. Buildings with low electricity intensity: Henderson Hall (40kWh/m2) and Richardson Road (44kWh/m2). Average electricity intensity of:
- Academic buildings = 131 kWh/m2
- Residential buiildings = 66 kWh/m2
Total variation of beds in RESIDENTIAL STATE = -22%
Total variation of beds in UNIVERSITY = -22%
Total variation of GIA in RESIDENTIAL STATE  = -19%
Total variation of GIA in UNIVERSITY = -5%
As the KPI is based on num of beds, the impact is bigger
This implies that the denominator (m2) has decreased in a larger proportion than the numerator (kWh) and hence the PI has worsened.</t>
        </r>
      </text>
    </comment>
    <comment ref="S40" authorId="3" shapeId="0" xr:uid="{6B4583E5-B8F2-471C-AD05-717D8C7C373E}">
      <text>
        <r>
          <rPr>
            <b/>
            <sz val="9"/>
            <color indexed="81"/>
            <rFont val="Tahoma"/>
            <family val="2"/>
          </rPr>
          <t>Salvador Bravo Najera:</t>
        </r>
        <r>
          <rPr>
            <sz val="9"/>
            <color indexed="81"/>
            <rFont val="Tahoma"/>
            <family val="2"/>
          </rPr>
          <t xml:space="preserve">
The way we calculate this KPI shows that all gas heated halls of residence are increasing their gas consumption year by year since 2013/14. Still, this increase cannot be explained due to:
 - lack of time to perform energy monitoring and analysis to detect anomalies.
- Poor BMS and heating systems control.
- Poor quality of data in some cases: new fiscal meters incorrectly commisioned, AMR disconnecting or providing us with wrong data, etc
Maintenance/DWs amend heating systems to provide good customer service but not taking into account energy considerations.
This figure accounts for the gas to heat the Old Hall in Henderson Hall (1M kWh) however, we account for zero beds. If the old hall gas compumtion is withdawn, the KPI would be -1.7%. </t>
        </r>
      </text>
    </comment>
    <comment ref="S42" authorId="3" shapeId="0" xr:uid="{C38AB3E7-31FA-4810-A299-27A0230EC98E}">
      <text>
        <r>
          <rPr>
            <b/>
            <sz val="9"/>
            <color indexed="81"/>
            <rFont val="Tahoma"/>
            <family val="2"/>
          </rPr>
          <t>Salvador Bravo Najera:</t>
        </r>
        <r>
          <rPr>
            <sz val="9"/>
            <color indexed="81"/>
            <rFont val="Tahoma"/>
            <family val="2"/>
          </rPr>
          <t xml:space="preserve">
As mentioned by Sean in last year's EnMs Management Review presentation.
</t>
        </r>
      </text>
    </comment>
    <comment ref="T42" authorId="3" shapeId="0" xr:uid="{DDD7630D-D3A8-49D3-B2FC-8E5FC37BE712}">
      <text>
        <r>
          <rPr>
            <b/>
            <sz val="9"/>
            <color indexed="81"/>
            <rFont val="Tahoma"/>
            <family val="2"/>
          </rPr>
          <t>Salvador Bravo Najera:</t>
        </r>
        <r>
          <rPr>
            <sz val="9"/>
            <color indexed="81"/>
            <rFont val="Tahoma"/>
            <family val="2"/>
          </rPr>
          <t xml:space="preserve">
May 31st 2018
March 8th 2018
Jan 25th 2018
Dec 14th 2017
Nov 2nd 2017
</t>
        </r>
        <r>
          <rPr>
            <b/>
            <sz val="9"/>
            <color indexed="81"/>
            <rFont val="Tahoma"/>
            <family val="2"/>
          </rPr>
          <t>Sam Boot:</t>
        </r>
        <r>
          <rPr>
            <sz val="9"/>
            <color indexed="81"/>
            <rFont val="Tahoma"/>
            <family val="2"/>
          </rPr>
          <t xml:space="preserve">
Where's the evidence? Does Matt have them in his diary?</t>
        </r>
      </text>
    </comment>
    <comment ref="R44" authorId="2" shapeId="0" xr:uid="{5FC6D7DD-1773-419A-B738-A8B83095BB7B}">
      <text>
        <r>
          <rPr>
            <b/>
            <sz val="9"/>
            <color indexed="81"/>
            <rFont val="Tahoma"/>
            <family val="2"/>
          </rPr>
          <t>Sean Jobling:</t>
        </r>
        <r>
          <rPr>
            <sz val="9"/>
            <color indexed="81"/>
            <rFont val="Tahoma"/>
            <family val="2"/>
          </rPr>
          <t xml:space="preserve">
Emailed S.Hogg 22/05/17.
Email from S.Hogg agreeing with Sean that they'll start collecting data from year 16/17</t>
        </r>
      </text>
    </comment>
    <comment ref="T44" authorId="0" shapeId="0" xr:uid="{1ECA2A6A-8F05-4F57-9172-BA755AD95BB6}">
      <text>
        <r>
          <rPr>
            <b/>
            <sz val="9"/>
            <color indexed="81"/>
            <rFont val="Tahoma"/>
            <family val="2"/>
          </rPr>
          <t>Sam Boot:</t>
        </r>
        <r>
          <rPr>
            <sz val="9"/>
            <color indexed="81"/>
            <rFont val="Tahoma"/>
            <family val="2"/>
          </rPr>
          <t xml:space="preserve">
18/22 tenders from the roster of evidence provided</t>
        </r>
      </text>
    </comment>
    <comment ref="U44" authorId="0" shapeId="0" xr:uid="{7A55A3F0-1CD7-4F6F-A200-A7FEA8CCF4C4}">
      <text>
        <r>
          <rPr>
            <b/>
            <sz val="9"/>
            <color indexed="81"/>
            <rFont val="Tahoma"/>
            <family val="2"/>
          </rPr>
          <t>Sam Boot:</t>
        </r>
        <r>
          <rPr>
            <sz val="9"/>
            <color indexed="81"/>
            <rFont val="Tahoma"/>
            <family val="2"/>
          </rPr>
          <t xml:space="preserve">
28/34 tenders</t>
        </r>
      </text>
    </comment>
    <comment ref="V44" authorId="0" shapeId="0" xr:uid="{7CE93E4D-005F-480B-9E5B-DF8109BE91E7}">
      <text>
        <r>
          <rPr>
            <b/>
            <sz val="11"/>
            <color indexed="81"/>
            <rFont val="Tahoma"/>
            <family val="2"/>
          </rPr>
          <t>Sam Boot:</t>
        </r>
        <r>
          <rPr>
            <sz val="11"/>
            <color indexed="81"/>
            <rFont val="Tahoma"/>
            <family val="2"/>
          </rPr>
          <t xml:space="preserve">
9/9 tenders</t>
        </r>
      </text>
    </comment>
    <comment ref="W44" authorId="0" shapeId="0" xr:uid="{2A48AE73-EDD7-409A-9CD4-4B5F17515C8C}">
      <text>
        <r>
          <rPr>
            <b/>
            <sz val="9"/>
            <color indexed="81"/>
            <rFont val="Tahoma"/>
            <family val="2"/>
          </rPr>
          <t>Sam Boot:</t>
        </r>
        <r>
          <rPr>
            <sz val="9"/>
            <color indexed="81"/>
            <rFont val="Tahoma"/>
            <family val="2"/>
          </rPr>
          <t xml:space="preserve">
58/58 tenders</t>
        </r>
      </text>
    </comment>
    <comment ref="X44" authorId="1" shapeId="0" xr:uid="{F3F69371-9120-4907-B515-49851F1473CA}">
      <text>
        <r>
          <rPr>
            <b/>
            <sz val="9"/>
            <color indexed="81"/>
            <rFont val="Tahoma"/>
            <family val="2"/>
          </rPr>
          <t>Luke Whittaker:</t>
        </r>
        <r>
          <rPr>
            <sz val="9"/>
            <color indexed="81"/>
            <rFont val="Tahoma"/>
            <family val="2"/>
          </rPr>
          <t xml:space="preserve">
17/18</t>
        </r>
      </text>
    </comment>
    <comment ref="R57" authorId="2" shapeId="0" xr:uid="{49603975-C4D1-4507-90C6-15EC5327801B}">
      <text>
        <r>
          <rPr>
            <b/>
            <sz val="9"/>
            <color indexed="81"/>
            <rFont val="Tahoma"/>
            <family val="2"/>
          </rPr>
          <t>Sean Jobling:</t>
        </r>
        <r>
          <rPr>
            <sz val="9"/>
            <color indexed="81"/>
            <rFont val="Tahoma"/>
            <family val="2"/>
          </rPr>
          <t xml:space="preserve">
Neptune</t>
        </r>
      </text>
    </comment>
    <comment ref="S57" authorId="3" shapeId="0" xr:uid="{69F87D04-3AF5-49D9-A58C-540132455EA9}">
      <text>
        <r>
          <rPr>
            <b/>
            <sz val="9"/>
            <color indexed="81"/>
            <rFont val="Tahoma"/>
            <family val="2"/>
          </rPr>
          <t>Salvador Bravo Najera:</t>
        </r>
        <r>
          <rPr>
            <sz val="9"/>
            <color indexed="81"/>
            <rFont val="Tahoma"/>
            <family val="2"/>
          </rPr>
          <t xml:space="preserve">
Building Science</t>
        </r>
      </text>
    </comment>
    <comment ref="T57" authorId="0" shapeId="0" xr:uid="{E9A2AC35-8149-4CF5-A029-E7559AE6ADE4}">
      <text>
        <r>
          <rPr>
            <b/>
            <sz val="9"/>
            <color indexed="81"/>
            <rFont val="Tahoma"/>
            <family val="2"/>
          </rPr>
          <t>Sam Boot:</t>
        </r>
        <r>
          <rPr>
            <sz val="9"/>
            <color indexed="81"/>
            <rFont val="Tahoma"/>
            <family val="2"/>
          </rPr>
          <t xml:space="preserve">
USB (new build) came in B rated</t>
        </r>
      </text>
    </comment>
    <comment ref="U57" authorId="0" shapeId="0" xr:uid="{48AC5544-66F3-422A-9808-5AB0C37BE651}">
      <text>
        <r>
          <rPr>
            <b/>
            <sz val="9"/>
            <color indexed="81"/>
            <rFont val="Tahoma"/>
            <family val="2"/>
          </rPr>
          <t>Sam Boot:</t>
        </r>
        <r>
          <rPr>
            <sz val="9"/>
            <color indexed="81"/>
            <rFont val="Tahoma"/>
            <family val="2"/>
          </rPr>
          <t xml:space="preserve">
All PVSV blocks rated A</t>
        </r>
      </text>
    </comment>
    <comment ref="V57" authorId="0" shapeId="0" xr:uid="{21729D78-7CCE-486F-9F96-1A7A50F77480}">
      <text>
        <r>
          <rPr>
            <b/>
            <sz val="11"/>
            <color indexed="81"/>
            <rFont val="Tahoma"/>
            <family val="2"/>
          </rPr>
          <t>Sam Boot:</t>
        </r>
        <r>
          <rPr>
            <sz val="11"/>
            <color indexed="81"/>
            <rFont val="Tahoma"/>
            <family val="2"/>
          </rPr>
          <t xml:space="preserve">
First year new build and refurbishment EPC K-EnPIs split.
No major refurbishments completed requiring EPCs - Claremont Daysh stilll under construction.</t>
        </r>
      </text>
    </comment>
    <comment ref="W57" authorId="0" shapeId="0" xr:uid="{7B1103CD-FE42-4223-BA67-2ED2507A8EB9}">
      <text>
        <r>
          <rPr>
            <b/>
            <sz val="9"/>
            <color indexed="81"/>
            <rFont val="Tahoma"/>
            <family val="2"/>
          </rPr>
          <t>Sam Boot:</t>
        </r>
        <r>
          <rPr>
            <sz val="9"/>
            <color indexed="81"/>
            <rFont val="Tahoma"/>
            <family val="2"/>
          </rPr>
          <t xml:space="preserve">
Claremont Daysh - B</t>
        </r>
      </text>
    </comment>
    <comment ref="R58" authorId="2" shapeId="0" xr:uid="{D5799D72-B901-4C39-B047-B9FB109A5DB4}">
      <text>
        <r>
          <rPr>
            <b/>
            <sz val="9"/>
            <color indexed="81"/>
            <rFont val="Tahoma"/>
            <family val="2"/>
          </rPr>
          <t>Sean Jobling:</t>
        </r>
        <r>
          <rPr>
            <sz val="9"/>
            <color indexed="81"/>
            <rFont val="Tahoma"/>
            <family val="2"/>
          </rPr>
          <t xml:space="preserve">
Neptune</t>
        </r>
      </text>
    </comment>
    <comment ref="S58" authorId="3" shapeId="0" xr:uid="{EE9444AA-06B5-44F1-9CAE-EAA0AF40B8FA}">
      <text>
        <r>
          <rPr>
            <b/>
            <sz val="9"/>
            <color indexed="81"/>
            <rFont val="Tahoma"/>
            <family val="2"/>
          </rPr>
          <t>Salvador Bravo Najera:</t>
        </r>
        <r>
          <rPr>
            <sz val="9"/>
            <color indexed="81"/>
            <rFont val="Tahoma"/>
            <family val="2"/>
          </rPr>
          <t xml:space="preserve">
Building Science</t>
        </r>
      </text>
    </comment>
    <comment ref="T58" authorId="0" shapeId="0" xr:uid="{6394339E-DCB7-4EC1-BED1-F794FD6C79FD}">
      <text>
        <r>
          <rPr>
            <b/>
            <sz val="9"/>
            <color indexed="81"/>
            <rFont val="Tahoma"/>
            <family val="2"/>
          </rPr>
          <t>Sam Boot:</t>
        </r>
        <r>
          <rPr>
            <sz val="9"/>
            <color indexed="81"/>
            <rFont val="Tahoma"/>
            <family val="2"/>
          </rPr>
          <t xml:space="preserve">
USB (new build) came in B rated</t>
        </r>
      </text>
    </comment>
    <comment ref="U58" authorId="0" shapeId="0" xr:uid="{AC164322-F1BA-4A16-8213-D25F52361750}">
      <text>
        <r>
          <rPr>
            <b/>
            <sz val="9"/>
            <color indexed="81"/>
            <rFont val="Tahoma"/>
            <family val="2"/>
          </rPr>
          <t>Sam Boot:</t>
        </r>
        <r>
          <rPr>
            <sz val="9"/>
            <color indexed="81"/>
            <rFont val="Tahoma"/>
            <family val="2"/>
          </rPr>
          <t xml:space="preserve">
All PVSV blocks rated A</t>
        </r>
      </text>
    </comment>
    <comment ref="V58" authorId="0" shapeId="0" xr:uid="{C5AE29DB-4656-442B-8411-EECE9C2740F2}">
      <text>
        <r>
          <rPr>
            <b/>
            <sz val="9"/>
            <color indexed="81"/>
            <rFont val="Tahoma"/>
            <family val="2"/>
          </rPr>
          <t>Sam Boot:</t>
        </r>
        <r>
          <rPr>
            <sz val="9"/>
            <color indexed="81"/>
            <rFont val="Tahoma"/>
            <family val="2"/>
          </rPr>
          <t xml:space="preserve">
First year new build and refurbishment EPC K-EnPIs split.
Catalyst = B
FDC = C (draft)</t>
        </r>
      </text>
    </comment>
    <comment ref="W58" authorId="0" shapeId="0" xr:uid="{FEC82F9F-0FC5-40C5-A5F8-96DEB8695BFA}">
      <text>
        <r>
          <rPr>
            <b/>
            <sz val="9"/>
            <color indexed="81"/>
            <rFont val="Tahoma"/>
            <family val="2"/>
          </rPr>
          <t>Sam Boot:</t>
        </r>
        <r>
          <rPr>
            <sz val="9"/>
            <color indexed="81"/>
            <rFont val="Tahoma"/>
            <family val="2"/>
          </rPr>
          <t xml:space="preserve">
Dame Margaret Barbour - B
Sport Centre Extension (North) - Draft EPC only currently</t>
        </r>
      </text>
    </comment>
    <comment ref="V62" authorId="0" shapeId="0" xr:uid="{BB287B9D-D03E-4BA7-864E-00027D9BBE5C}">
      <text>
        <r>
          <rPr>
            <b/>
            <sz val="11"/>
            <color indexed="81"/>
            <rFont val="Tahoma"/>
            <family val="2"/>
          </rPr>
          <t>Sam Boot:</t>
        </r>
        <r>
          <rPr>
            <sz val="11"/>
            <color indexed="81"/>
            <rFont val="Tahoma"/>
            <family val="2"/>
          </rPr>
          <t xml:space="preserve">
New KPI introduced - 2019-20 baseline with the introduction of the new scheme.</t>
        </r>
      </text>
    </comment>
    <comment ref="W62" authorId="0" shapeId="0" xr:uid="{942C4F23-6CEE-4682-A28B-6562117AF3B3}">
      <text>
        <r>
          <rPr>
            <b/>
            <sz val="9"/>
            <color indexed="81"/>
            <rFont val="Tahoma"/>
            <family val="2"/>
          </rPr>
          <t>Sam Boot:</t>
        </r>
        <r>
          <rPr>
            <sz val="9"/>
            <color indexed="81"/>
            <rFont val="Tahoma"/>
            <family val="2"/>
          </rPr>
          <t xml:space="preserve">
Action 2020 scheme postponed due to COVID 19.
LEAF scheme introduced and wil be basis for new KPI going forward.</t>
        </r>
      </text>
    </comment>
    <comment ref="V66" authorId="0" shapeId="0" xr:uid="{1917D716-DCF9-4D81-ACA0-FFF7C4BB1443}">
      <text>
        <r>
          <rPr>
            <b/>
            <sz val="11"/>
            <color indexed="81"/>
            <rFont val="Tahoma"/>
            <family val="2"/>
          </rPr>
          <t>Sam Boot:</t>
        </r>
        <r>
          <rPr>
            <sz val="11"/>
            <color indexed="81"/>
            <rFont val="Tahoma"/>
            <family val="2"/>
          </rPr>
          <t xml:space="preserve">
Not been possible due to COVID-19 restrictions, Sustainability Induction K-EnPI used instead for 2019-20 review</t>
        </r>
      </text>
    </comment>
    <comment ref="W68" authorId="0" shapeId="0" xr:uid="{426860B0-3115-426A-BB17-A8862BDC1A5F}">
      <text>
        <r>
          <rPr>
            <b/>
            <sz val="9"/>
            <color indexed="81"/>
            <rFont val="Tahoma"/>
            <family val="2"/>
          </rPr>
          <t>Sam Boot:</t>
        </r>
        <r>
          <rPr>
            <sz val="9"/>
            <color indexed="81"/>
            <rFont val="Tahoma"/>
            <family val="2"/>
          </rPr>
          <t xml:space="preserve">
Induction activiites postponed due to COVID-19</t>
        </r>
      </text>
    </comment>
    <comment ref="T74" authorId="0" shapeId="0" xr:uid="{787F1954-0815-4016-8ED8-F8A798C306B0}">
      <text>
        <r>
          <rPr>
            <b/>
            <sz val="9"/>
            <color indexed="81"/>
            <rFont val="Tahoma"/>
            <family val="2"/>
          </rPr>
          <t>Sam Boot:</t>
        </r>
        <r>
          <rPr>
            <sz val="9"/>
            <color indexed="81"/>
            <rFont val="Tahoma"/>
            <family val="2"/>
          </rPr>
          <t xml:space="preserve">
Systems Link released a new version of the web portals that only allows visibility over the last 20 user log-in - therefore this is no longer a SMART target as it is no longer measurable - REMOVE</t>
        </r>
      </text>
    </comment>
    <comment ref="U74" authorId="0" shapeId="0" xr:uid="{17C77705-DD3D-400B-AEA0-45C401EE2CDB}">
      <text>
        <r>
          <rPr>
            <b/>
            <sz val="9"/>
            <color indexed="81"/>
            <rFont val="Tahoma"/>
            <family val="2"/>
          </rPr>
          <t>Sam Boot:</t>
        </r>
        <r>
          <rPr>
            <sz val="9"/>
            <color indexed="81"/>
            <rFont val="Tahoma"/>
            <family val="2"/>
          </rPr>
          <t xml:space="preserve">
Systems Link released a new version of the web portals that only allows visibility over the last 20 user log-in - therefore this is no longer a SMART target as it is no longer measurable - REMOVE</t>
        </r>
      </text>
    </comment>
    <comment ref="V74" authorId="0" shapeId="0" xr:uid="{86A965FB-99D0-436B-8AED-714E4711882D}">
      <text>
        <r>
          <rPr>
            <b/>
            <sz val="9"/>
            <color indexed="81"/>
            <rFont val="Tahoma"/>
            <family val="2"/>
          </rPr>
          <t>Sam Boot:</t>
        </r>
        <r>
          <rPr>
            <sz val="9"/>
            <color indexed="81"/>
            <rFont val="Tahoma"/>
            <family val="2"/>
          </rPr>
          <t xml:space="preserve">
Systems Link released a new version of the web portals that only allows visibility over the last 20 user log-in - therefore this is no longer a SMART target as it is no longer measurable - REMOVE</t>
        </r>
      </text>
    </comment>
    <comment ref="B77" authorId="0" shapeId="0" xr:uid="{6CCD7265-4297-4596-8165-B6E553B89800}">
      <text>
        <r>
          <rPr>
            <b/>
            <sz val="11"/>
            <color indexed="81"/>
            <rFont val="Tahoma"/>
            <family val="2"/>
          </rPr>
          <t>Sam Boot:</t>
        </r>
        <r>
          <rPr>
            <sz val="11"/>
            <color indexed="81"/>
            <rFont val="Tahoma"/>
            <family val="2"/>
          </rPr>
          <t xml:space="preserve">
Introduced 24/05/2021 - 18/19 baseline set</t>
        </r>
      </text>
    </comment>
    <comment ref="B79" authorId="0" shapeId="0" xr:uid="{70BA6C00-0BCD-4375-81C4-EB9BE4C2C3BC}">
      <text>
        <r>
          <rPr>
            <b/>
            <sz val="11"/>
            <color indexed="81"/>
            <rFont val="Tahoma"/>
            <family val="2"/>
          </rPr>
          <t>Sam Boot:</t>
        </r>
        <r>
          <rPr>
            <sz val="11"/>
            <color indexed="81"/>
            <rFont val="Tahoma"/>
            <family val="2"/>
          </rPr>
          <t xml:space="preserve">
Introduce as a new K-EnPI from 2020-21 review onwards - need time to develop new monitoring procedure and working documents to measure and report heat kWh specifically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Sam Boot</author>
    <author>Luke Whittaker</author>
    <author>Sean Jobling</author>
    <author>Salvador Bravo Najera</author>
  </authors>
  <commentList>
    <comment ref="T2" authorId="0" shapeId="0" xr:uid="{FD0184FA-717D-4BEB-8041-4EBE82696C1B}">
      <text>
        <r>
          <rPr>
            <b/>
            <sz val="9"/>
            <color indexed="81"/>
            <rFont val="Tahoma"/>
            <family val="2"/>
          </rPr>
          <t>Sam Boot:</t>
        </r>
        <r>
          <rPr>
            <sz val="9"/>
            <color indexed="81"/>
            <rFont val="Tahoma"/>
            <family val="2"/>
          </rPr>
          <t xml:space="preserve">
GIA data pre-2017-18 amended as it did not deduct for third party occupied space and therfore inflated kWh/m2 values.</t>
        </r>
      </text>
    </comment>
    <comment ref="W2" authorId="1" shapeId="0" xr:uid="{3B73B3FD-BE3A-4B03-931F-A8B0D9C5F1B8}">
      <text>
        <r>
          <rPr>
            <b/>
            <sz val="9"/>
            <color indexed="81"/>
            <rFont val="Tahoma"/>
            <family val="2"/>
          </rPr>
          <t>Luke Whittaker:</t>
        </r>
        <r>
          <rPr>
            <sz val="9"/>
            <color indexed="81"/>
            <rFont val="Tahoma"/>
            <family val="2"/>
          </rPr>
          <t xml:space="preserve">
Unsure where these figures are from? HESA Figures are different]</t>
        </r>
      </text>
    </comment>
    <comment ref="Y2" authorId="1" shapeId="0" xr:uid="{250E6E27-B141-4DD9-A046-D89CFC6EAAA4}">
      <text>
        <r>
          <rPr>
            <b/>
            <sz val="9"/>
            <color indexed="81"/>
            <rFont val="Tahoma"/>
            <family val="2"/>
          </rPr>
          <t>Luke Whittaker:</t>
        </r>
        <r>
          <rPr>
            <sz val="9"/>
            <color indexed="81"/>
            <rFont val="Tahoma"/>
            <family val="2"/>
          </rPr>
          <t xml:space="preserve">
Now all from HESA as this is our validated, publically availble figures
</t>
        </r>
      </text>
    </comment>
    <comment ref="Z2" authorId="1" shapeId="0" xr:uid="{DCB2EEF2-FBC4-4B36-834F-672CEF17E9AF}">
      <text>
        <r>
          <rPr>
            <b/>
            <sz val="9"/>
            <color indexed="81"/>
            <rFont val="Tahoma"/>
            <family val="2"/>
          </rPr>
          <t>Luke Whittaker:</t>
        </r>
        <r>
          <rPr>
            <sz val="9"/>
            <color indexed="81"/>
            <rFont val="Tahoma"/>
            <family val="2"/>
          </rPr>
          <t xml:space="preserve">
provisional EMR Figures; still not published 18/08
</t>
        </r>
      </text>
    </comment>
    <comment ref="AA2" authorId="1" shapeId="0" xr:uid="{AFDFED47-E855-4FCD-92EE-B2E0ECBD4697}">
      <text>
        <r>
          <rPr>
            <b/>
            <sz val="9"/>
            <color indexed="81"/>
            <rFont val="Tahoma"/>
            <family val="2"/>
          </rPr>
          <t>Luke Whittaker:</t>
        </r>
        <r>
          <rPr>
            <sz val="9"/>
            <color indexed="81"/>
            <rFont val="Tahoma"/>
            <family val="2"/>
          </rPr>
          <t xml:space="preserve">
provisional EMR Figures; still not published 18/08
</t>
        </r>
      </text>
    </comment>
    <comment ref="Z9" authorId="1" shapeId="0" xr:uid="{0AEB070C-D2B5-4ACC-A3D1-FF2E93A0CF77}">
      <text>
        <r>
          <rPr>
            <b/>
            <sz val="9"/>
            <color indexed="81"/>
            <rFont val="Tahoma"/>
            <family val="2"/>
          </rPr>
          <t>Luke Whittaker:</t>
        </r>
        <r>
          <rPr>
            <sz val="9"/>
            <color indexed="81"/>
            <rFont val="Tahoma"/>
            <family val="2"/>
          </rPr>
          <t xml:space="preserve">
The figures we get from accommodation differ to those on EMR - check with Paul H
Final Year of castle leazes
</t>
        </r>
      </text>
    </comment>
    <comment ref="AA9" authorId="1" shapeId="0" xr:uid="{BE062846-B57C-4BE5-B1D1-CAE005815FA2}">
      <text>
        <r>
          <rPr>
            <b/>
            <sz val="9"/>
            <color indexed="81"/>
            <rFont val="Tahoma"/>
            <family val="2"/>
          </rPr>
          <t>Luke Whittaker:</t>
        </r>
        <r>
          <rPr>
            <sz val="9"/>
            <color indexed="81"/>
            <rFont val="Tahoma"/>
            <family val="2"/>
          </rPr>
          <t xml:space="preserve">
The figures we get from accommodation differ to those on EMR - check with Paul H
Final Year of castle leazes
</t>
        </r>
      </text>
    </comment>
    <comment ref="R18" authorId="2" shapeId="0" xr:uid="{035CC518-BFD4-4307-B581-E9C1C4CB1CEA}">
      <text>
        <r>
          <rPr>
            <b/>
            <sz val="9"/>
            <color indexed="81"/>
            <rFont val="Tahoma"/>
            <family val="2"/>
          </rPr>
          <t>Salvador Bravo Najera</t>
        </r>
        <r>
          <rPr>
            <sz val="9"/>
            <color indexed="81"/>
            <rFont val="Tahoma"/>
            <family val="2"/>
          </rPr>
          <t xml:space="preserve">
2015/16 consumption reported to HESA (287 kWh/m2) did not include the Dental Steam and Electricity. This figure has been corrected to include them both.
</t>
        </r>
        <r>
          <rPr>
            <b/>
            <sz val="9"/>
            <color indexed="81"/>
            <rFont val="Tahoma"/>
            <family val="2"/>
          </rPr>
          <t>Sean Jobling:</t>
        </r>
        <r>
          <rPr>
            <sz val="9"/>
            <color indexed="81"/>
            <rFont val="Tahoma"/>
            <family val="2"/>
          </rPr>
          <t xml:space="preserve">
291 corrected for steam (dental) and elec (dental and main sub)</t>
        </r>
      </text>
    </comment>
    <comment ref="U19" authorId="0" shapeId="0" xr:uid="{5DF52402-A617-4D72-929F-47EE94EFA391}">
      <text>
        <r>
          <rPr>
            <b/>
            <sz val="9"/>
            <color indexed="81"/>
            <rFont val="Tahoma"/>
            <family val="2"/>
          </rPr>
          <t>Sam Boot:</t>
        </r>
        <r>
          <rPr>
            <sz val="9"/>
            <color indexed="81"/>
            <rFont val="Tahoma"/>
            <family val="2"/>
          </rPr>
          <t xml:space="preserve">
Undereporting in EMR gas numbers for 2017/18 review, in actual fact reductions have taken place over 2 year period as per Energy Review</t>
        </r>
      </text>
    </comment>
    <comment ref="R22" authorId="0" shapeId="0" xr:uid="{B948BA70-CBC5-47D4-A188-C03C778EF213}">
      <text>
        <r>
          <rPr>
            <b/>
            <sz val="9"/>
            <color indexed="81"/>
            <rFont val="Tahoma"/>
            <family val="2"/>
          </rPr>
          <t>Sam Boot:</t>
        </r>
        <r>
          <rPr>
            <sz val="9"/>
            <color indexed="81"/>
            <rFont val="Tahoma"/>
            <family val="2"/>
          </rPr>
          <t xml:space="preserve">
Taken from the Energy and Carbon review v4 excel document &gt; 'SEU &amp; SIFs' tab, cell k7 when '2015/16 year selected from drop down.</t>
        </r>
      </text>
    </comment>
    <comment ref="R25" authorId="0" shapeId="0" xr:uid="{809DD77D-9A2B-4FB8-9F47-24671D14D43C}">
      <text>
        <r>
          <rPr>
            <b/>
            <sz val="9"/>
            <color indexed="81"/>
            <rFont val="Tahoma"/>
            <family val="2"/>
          </rPr>
          <t>Sam Boot:</t>
        </r>
        <r>
          <rPr>
            <sz val="9"/>
            <color indexed="81"/>
            <rFont val="Tahoma"/>
            <family val="2"/>
          </rPr>
          <t xml:space="preserve">
Taken from the Energy and Carbon review v4 excel document &gt; 'SEU &amp; SIFs' tab, cell k7 when '2015/16 year selected from drop down.</t>
        </r>
      </text>
    </comment>
    <comment ref="X28" authorId="1" shapeId="0" xr:uid="{3A6C4571-073E-4555-AF23-38C0C4E75A8A}">
      <text>
        <r>
          <rPr>
            <b/>
            <sz val="9"/>
            <color indexed="81"/>
            <rFont val="Tahoma"/>
            <family val="2"/>
          </rPr>
          <t>Luke Whittaker:</t>
        </r>
        <r>
          <rPr>
            <sz val="9"/>
            <color indexed="81"/>
            <rFont val="Tahoma"/>
            <family val="2"/>
          </rPr>
          <t xml:space="preserve">
This uses the true total energy use, including any submetered recharges, so will not match other reported figures, mainly those through EMR - Review with a view to uniformly report usage</t>
        </r>
      </text>
    </comment>
    <comment ref="S29" authorId="3" shapeId="0" xr:uid="{C7AC0EFE-39E8-405E-B153-CE9F6D1AB2A7}">
      <text>
        <r>
          <rPr>
            <b/>
            <sz val="9"/>
            <color indexed="81"/>
            <rFont val="Tahoma"/>
            <family val="2"/>
          </rPr>
          <t>Salvador Bravo Najera:</t>
        </r>
        <r>
          <rPr>
            <sz val="9"/>
            <color indexed="81"/>
            <rFont val="Tahoma"/>
            <family val="2"/>
          </rPr>
          <t xml:space="preserve">
We temporarily lost 2no. Buildings with low electricity intensity: Henderson Hall (40kWh/m2) and Richardson Road (44kWh/m2). Average electricity intensity of:
- Academic buildings = 131 kWh/m2
- Residential buiildings = 66 kWh/m2
Total variation of GIA = -5%
This implies that the denominator (m2) has decreased in a larger proportion than the numerator (kWh) and hence the PI has worsened.</t>
        </r>
      </text>
    </comment>
    <comment ref="V36" authorId="0" shapeId="0" xr:uid="{228BFC5E-5676-4FAA-A1A3-1F6741978FD5}">
      <text>
        <r>
          <rPr>
            <b/>
            <sz val="11"/>
            <color indexed="81"/>
            <rFont val="Tahoma"/>
            <family val="2"/>
          </rPr>
          <t>Sam Boot:</t>
        </r>
        <r>
          <rPr>
            <sz val="11"/>
            <color indexed="81"/>
            <rFont val="Tahoma"/>
            <family val="2"/>
          </rPr>
          <t xml:space="preserve">
Gas kWh/m2 numbers all the way back to Year 1 changed - m2 used was for entire estate which included sites with steam/elec/or other heating. M2 amended to include for only sites with gas heating systems.</t>
        </r>
      </text>
    </comment>
    <comment ref="S37" authorId="3" shapeId="0" xr:uid="{8AC235D7-8FDA-409C-84C4-45A7B0D29E63}">
      <text>
        <r>
          <rPr>
            <b/>
            <sz val="9"/>
            <color indexed="81"/>
            <rFont val="Tahoma"/>
            <family val="2"/>
          </rPr>
          <t>Salvador Bravo Najera:</t>
        </r>
        <r>
          <rPr>
            <sz val="9"/>
            <color indexed="81"/>
            <rFont val="Tahoma"/>
            <family val="2"/>
          </rPr>
          <t xml:space="preserve">
First year 24/7 heating and ventilation services in Philip Robinson library doubled the gas consumption (from 0.9M kWh to 1.8M kWh). Compared with last year, it trebled (0.6 kWh to 1.8M kWh). This increase accounted for 1.2M kWh out of the 2M kWh gas consumption increased.
Still, the rest of the increase cannot be explained due to:
 - lack of time to perform energy monitoring and analysis to detect anomalies.
- Poor BMS and heating systems control.
- Poor quality of data in some cases: new fiscal meters incorrectly commisioned, AMR disconnecting or providing us with wrong data, etc.
</t>
        </r>
      </text>
    </comment>
    <comment ref="S39" authorId="3" shapeId="0" xr:uid="{CA473FD4-133D-4B50-9C9E-D088888E95F0}">
      <text>
        <r>
          <rPr>
            <b/>
            <sz val="9"/>
            <color indexed="81"/>
            <rFont val="Tahoma"/>
            <family val="2"/>
          </rPr>
          <t>Salvador Bravo Najera:</t>
        </r>
        <r>
          <rPr>
            <sz val="9"/>
            <color indexed="81"/>
            <rFont val="Tahoma"/>
            <family val="2"/>
          </rPr>
          <t xml:space="preserve">
We temporarily lost 2no. Buildings with low electricity intensity: Henderson Hall (40kWh/m2) and Richardson Road (44kWh/m2). Average electricity intensity of:
- Academic buildings = 131 kWh/m2
- Residential buiildings = 66 kWh/m2
Total variation of beds in RESIDENTIAL STATE = -22%
Total variation of beds in UNIVERSITY = -22%
Total variation of GIA in RESIDENTIAL STATE  = -19%
Total variation of GIA in UNIVERSITY = -5%
As the KPI is based on num of beds, the impact is bigger
This implies that the denominator (m2) has decreased in a larger proportion than the numerator (kWh) and hence the PI has worsened.</t>
        </r>
      </text>
    </comment>
    <comment ref="S41" authorId="3" shapeId="0" xr:uid="{7E0A4B8A-96A7-4CFF-A00D-E8698FBE698B}">
      <text>
        <r>
          <rPr>
            <b/>
            <sz val="9"/>
            <color indexed="81"/>
            <rFont val="Tahoma"/>
            <family val="2"/>
          </rPr>
          <t>Salvador Bravo Najera:</t>
        </r>
        <r>
          <rPr>
            <sz val="9"/>
            <color indexed="81"/>
            <rFont val="Tahoma"/>
            <family val="2"/>
          </rPr>
          <t xml:space="preserve">
The way we calculate this KPI shows that all gas heated halls of residence are increasing their gas consumption year by year since 2013/14. Still, this increase cannot be explained due to:
 - lack of time to perform energy monitoring and analysis to detect anomalies.
- Poor BMS and heating systems control.
- Poor quality of data in some cases: new fiscal meters incorrectly commisioned, AMR disconnecting or providing us with wrong data, etc
Maintenance/DWs amend heating systems to provide good customer service but not taking into account energy considerations.
This figure accounts for the gas to heat the Old Hall in Henderson Hall (1M kWh) however, we account for zero beds. If the old hall gas compumtion is withdawn, the KPI would be -1.7%. </t>
        </r>
      </text>
    </comment>
    <comment ref="S43" authorId="3" shapeId="0" xr:uid="{14055E6B-2CB0-4F9B-A8D0-9279C011EED5}">
      <text>
        <r>
          <rPr>
            <b/>
            <sz val="9"/>
            <color indexed="81"/>
            <rFont val="Tahoma"/>
            <family val="2"/>
          </rPr>
          <t>Salvador Bravo Najera:</t>
        </r>
        <r>
          <rPr>
            <sz val="9"/>
            <color indexed="81"/>
            <rFont val="Tahoma"/>
            <family val="2"/>
          </rPr>
          <t xml:space="preserve">
As mentioned by Sean in last year's EnMs Management Review presentation.
</t>
        </r>
      </text>
    </comment>
    <comment ref="T43" authorId="3" shapeId="0" xr:uid="{544C6567-35BF-4E68-AAC6-D5A900D84CD5}">
      <text>
        <r>
          <rPr>
            <b/>
            <sz val="9"/>
            <color indexed="81"/>
            <rFont val="Tahoma"/>
            <family val="2"/>
          </rPr>
          <t>Salvador Bravo Najera:</t>
        </r>
        <r>
          <rPr>
            <sz val="9"/>
            <color indexed="81"/>
            <rFont val="Tahoma"/>
            <family val="2"/>
          </rPr>
          <t xml:space="preserve">
May 31st 2018
March 8th 2018
Jan 25th 2018
Dec 14th 2017
Nov 2nd 2017
</t>
        </r>
        <r>
          <rPr>
            <b/>
            <sz val="9"/>
            <color indexed="81"/>
            <rFont val="Tahoma"/>
            <family val="2"/>
          </rPr>
          <t>Sam Boot:</t>
        </r>
        <r>
          <rPr>
            <sz val="9"/>
            <color indexed="81"/>
            <rFont val="Tahoma"/>
            <family val="2"/>
          </rPr>
          <t xml:space="preserve">
Where's the evidence? Does Matt have them in his diary?</t>
        </r>
      </text>
    </comment>
    <comment ref="R45" authorId="2" shapeId="0" xr:uid="{D6C4F11A-530F-44B7-9E40-2CC48AC46D18}">
      <text>
        <r>
          <rPr>
            <b/>
            <sz val="9"/>
            <color indexed="81"/>
            <rFont val="Tahoma"/>
            <family val="2"/>
          </rPr>
          <t>Sean Jobling:</t>
        </r>
        <r>
          <rPr>
            <sz val="9"/>
            <color indexed="81"/>
            <rFont val="Tahoma"/>
            <family val="2"/>
          </rPr>
          <t xml:space="preserve">
Emailed S.Hogg 22/05/17.
Email from S.Hogg agreeing with Sean that they'll start collecting data from year 16/17</t>
        </r>
      </text>
    </comment>
    <comment ref="T45" authorId="0" shapeId="0" xr:uid="{49591FE9-DC8A-4169-A661-65A4D1FA6471}">
      <text>
        <r>
          <rPr>
            <b/>
            <sz val="9"/>
            <color indexed="81"/>
            <rFont val="Tahoma"/>
            <family val="2"/>
          </rPr>
          <t>Sam Boot:</t>
        </r>
        <r>
          <rPr>
            <sz val="9"/>
            <color indexed="81"/>
            <rFont val="Tahoma"/>
            <family val="2"/>
          </rPr>
          <t xml:space="preserve">
18/22 tenders from the roster of evidence provided</t>
        </r>
      </text>
    </comment>
    <comment ref="U45" authorId="0" shapeId="0" xr:uid="{5877E986-63E5-4B6E-8D54-4C78CC8A1C74}">
      <text>
        <r>
          <rPr>
            <b/>
            <sz val="9"/>
            <color indexed="81"/>
            <rFont val="Tahoma"/>
            <family val="2"/>
          </rPr>
          <t>Sam Boot:</t>
        </r>
        <r>
          <rPr>
            <sz val="9"/>
            <color indexed="81"/>
            <rFont val="Tahoma"/>
            <family val="2"/>
          </rPr>
          <t xml:space="preserve">
28/34 tenders</t>
        </r>
      </text>
    </comment>
    <comment ref="V45" authorId="0" shapeId="0" xr:uid="{DD959A03-F30D-4538-8AA4-AD87460FE2B1}">
      <text>
        <r>
          <rPr>
            <b/>
            <sz val="11"/>
            <color indexed="81"/>
            <rFont val="Tahoma"/>
            <family val="2"/>
          </rPr>
          <t>Sam Boot:</t>
        </r>
        <r>
          <rPr>
            <sz val="11"/>
            <color indexed="81"/>
            <rFont val="Tahoma"/>
            <family val="2"/>
          </rPr>
          <t xml:space="preserve">
9/9 tenders</t>
        </r>
      </text>
    </comment>
    <comment ref="W45" authorId="0" shapeId="0" xr:uid="{DABB5F3C-1E35-4ECE-B497-4191DE9D34D5}">
      <text>
        <r>
          <rPr>
            <b/>
            <sz val="9"/>
            <color indexed="81"/>
            <rFont val="Tahoma"/>
            <family val="2"/>
          </rPr>
          <t>Sam Boot:</t>
        </r>
        <r>
          <rPr>
            <sz val="9"/>
            <color indexed="81"/>
            <rFont val="Tahoma"/>
            <family val="2"/>
          </rPr>
          <t xml:space="preserve">
58/58 tenders</t>
        </r>
      </text>
    </comment>
    <comment ref="X45" authorId="1" shapeId="0" xr:uid="{97CE9E81-7C99-4E50-A659-ECE0CC93C1C4}">
      <text>
        <r>
          <rPr>
            <b/>
            <sz val="9"/>
            <color indexed="81"/>
            <rFont val="Tahoma"/>
            <family val="2"/>
          </rPr>
          <t>Luke Whittaker:</t>
        </r>
        <r>
          <rPr>
            <sz val="9"/>
            <color indexed="81"/>
            <rFont val="Tahoma"/>
            <family val="2"/>
          </rPr>
          <t xml:space="preserve">
17/18</t>
        </r>
      </text>
    </comment>
    <comment ref="R58" authorId="2" shapeId="0" xr:uid="{6F16BE3B-3736-40A3-8C73-670DC0519D4B}">
      <text>
        <r>
          <rPr>
            <b/>
            <sz val="9"/>
            <color indexed="81"/>
            <rFont val="Tahoma"/>
            <family val="2"/>
          </rPr>
          <t>Sean Jobling:</t>
        </r>
        <r>
          <rPr>
            <sz val="9"/>
            <color indexed="81"/>
            <rFont val="Tahoma"/>
            <family val="2"/>
          </rPr>
          <t xml:space="preserve">
Neptune</t>
        </r>
      </text>
    </comment>
    <comment ref="S58" authorId="3" shapeId="0" xr:uid="{1FAA0E56-2C4A-428C-A6E3-CDA35E165A75}">
      <text>
        <r>
          <rPr>
            <b/>
            <sz val="9"/>
            <color indexed="81"/>
            <rFont val="Tahoma"/>
            <family val="2"/>
          </rPr>
          <t>Salvador Bravo Najera:</t>
        </r>
        <r>
          <rPr>
            <sz val="9"/>
            <color indexed="81"/>
            <rFont val="Tahoma"/>
            <family val="2"/>
          </rPr>
          <t xml:space="preserve">
Building Science</t>
        </r>
      </text>
    </comment>
    <comment ref="T58" authorId="0" shapeId="0" xr:uid="{01D4176E-7CED-404D-B1C3-309E915B0475}">
      <text>
        <r>
          <rPr>
            <b/>
            <sz val="9"/>
            <color indexed="81"/>
            <rFont val="Tahoma"/>
            <family val="2"/>
          </rPr>
          <t>Sam Boot:</t>
        </r>
        <r>
          <rPr>
            <sz val="9"/>
            <color indexed="81"/>
            <rFont val="Tahoma"/>
            <family val="2"/>
          </rPr>
          <t xml:space="preserve">
USB (new build) came in B rated</t>
        </r>
      </text>
    </comment>
    <comment ref="U58" authorId="0" shapeId="0" xr:uid="{59AACBE2-498A-4107-A17B-187029E069A5}">
      <text>
        <r>
          <rPr>
            <b/>
            <sz val="9"/>
            <color indexed="81"/>
            <rFont val="Tahoma"/>
            <family val="2"/>
          </rPr>
          <t>Sam Boot:</t>
        </r>
        <r>
          <rPr>
            <sz val="9"/>
            <color indexed="81"/>
            <rFont val="Tahoma"/>
            <family val="2"/>
          </rPr>
          <t xml:space="preserve">
All PVSV blocks rated A</t>
        </r>
      </text>
    </comment>
    <comment ref="V58" authorId="0" shapeId="0" xr:uid="{201D571D-3EC1-4DE7-A933-E6CF481C1E5E}">
      <text>
        <r>
          <rPr>
            <b/>
            <sz val="11"/>
            <color indexed="81"/>
            <rFont val="Tahoma"/>
            <family val="2"/>
          </rPr>
          <t>Sam Boot:</t>
        </r>
        <r>
          <rPr>
            <sz val="11"/>
            <color indexed="81"/>
            <rFont val="Tahoma"/>
            <family val="2"/>
          </rPr>
          <t xml:space="preserve">
First year new build and refurbishment EPC K-EnPIs split.
No major refurbishments completed requiring EPCs - Claremont Daysh stilll under construction.</t>
        </r>
      </text>
    </comment>
    <comment ref="W58" authorId="0" shapeId="0" xr:uid="{BA5DD67C-B8B3-4184-92AA-A8E3A0FD7785}">
      <text>
        <r>
          <rPr>
            <b/>
            <sz val="9"/>
            <color indexed="81"/>
            <rFont val="Tahoma"/>
            <family val="2"/>
          </rPr>
          <t>Sam Boot:</t>
        </r>
        <r>
          <rPr>
            <sz val="9"/>
            <color indexed="81"/>
            <rFont val="Tahoma"/>
            <family val="2"/>
          </rPr>
          <t xml:space="preserve">
Claremont Daysh - B</t>
        </r>
      </text>
    </comment>
    <comment ref="X58" authorId="1" shapeId="0" xr:uid="{F75D371D-18DC-4AF7-A742-3492CFA71803}">
      <text>
        <r>
          <rPr>
            <b/>
            <sz val="9"/>
            <color indexed="81"/>
            <rFont val="Tahoma"/>
            <family val="2"/>
          </rPr>
          <t>Luke Whittaker:</t>
        </r>
        <r>
          <rPr>
            <sz val="9"/>
            <color indexed="81"/>
            <rFont val="Tahoma"/>
            <family val="2"/>
          </rPr>
          <t xml:space="preserve">
Sir Terry Farrel - B</t>
        </r>
      </text>
    </comment>
    <comment ref="AA58" authorId="1" shapeId="0" xr:uid="{ED70872B-EE15-4F94-86A9-E26ACC950BA4}">
      <text>
        <r>
          <rPr>
            <b/>
            <sz val="9"/>
            <color indexed="81"/>
            <rFont val="Tahoma"/>
            <family val="2"/>
          </rPr>
          <t>Luke Whittaker:</t>
        </r>
        <r>
          <rPr>
            <sz val="9"/>
            <color indexed="81"/>
            <rFont val="Tahoma"/>
            <family val="2"/>
          </rPr>
          <t xml:space="preserve">
King's Gate
</t>
        </r>
      </text>
    </comment>
    <comment ref="R59" authorId="2" shapeId="0" xr:uid="{228EA90E-40A5-4A6B-BD7A-021D3FDBFF1F}">
      <text>
        <r>
          <rPr>
            <b/>
            <sz val="9"/>
            <color indexed="81"/>
            <rFont val="Tahoma"/>
            <family val="2"/>
          </rPr>
          <t>Sean Jobling:</t>
        </r>
        <r>
          <rPr>
            <sz val="9"/>
            <color indexed="81"/>
            <rFont val="Tahoma"/>
            <family val="2"/>
          </rPr>
          <t xml:space="preserve">
Neptune</t>
        </r>
      </text>
    </comment>
    <comment ref="S59" authorId="3" shapeId="0" xr:uid="{803CC861-0A86-451F-91D8-4621CB0658BC}">
      <text>
        <r>
          <rPr>
            <b/>
            <sz val="9"/>
            <color indexed="81"/>
            <rFont val="Tahoma"/>
            <family val="2"/>
          </rPr>
          <t>Salvador Bravo Najera:</t>
        </r>
        <r>
          <rPr>
            <sz val="9"/>
            <color indexed="81"/>
            <rFont val="Tahoma"/>
            <family val="2"/>
          </rPr>
          <t xml:space="preserve">
Building Science</t>
        </r>
      </text>
    </comment>
    <comment ref="T59" authorId="0" shapeId="0" xr:uid="{FF51BA5E-9CB8-4A6C-BF2D-12B2C96DF1B5}">
      <text>
        <r>
          <rPr>
            <b/>
            <sz val="9"/>
            <color indexed="81"/>
            <rFont val="Tahoma"/>
            <family val="2"/>
          </rPr>
          <t>Sam Boot:</t>
        </r>
        <r>
          <rPr>
            <sz val="9"/>
            <color indexed="81"/>
            <rFont val="Tahoma"/>
            <family val="2"/>
          </rPr>
          <t xml:space="preserve">
USB (new build) came in B rated</t>
        </r>
      </text>
    </comment>
    <comment ref="U59" authorId="0" shapeId="0" xr:uid="{658FFAC3-51D6-4830-8419-9B30C96B65F9}">
      <text>
        <r>
          <rPr>
            <b/>
            <sz val="9"/>
            <color indexed="81"/>
            <rFont val="Tahoma"/>
            <family val="2"/>
          </rPr>
          <t>Sam Boot:</t>
        </r>
        <r>
          <rPr>
            <sz val="9"/>
            <color indexed="81"/>
            <rFont val="Tahoma"/>
            <family val="2"/>
          </rPr>
          <t xml:space="preserve">
All PVSV blocks rated A</t>
        </r>
      </text>
    </comment>
    <comment ref="V59" authorId="0" shapeId="0" xr:uid="{D0F3797B-9D07-49DC-9967-5A3D28DBA26F}">
      <text>
        <r>
          <rPr>
            <b/>
            <sz val="9"/>
            <color indexed="81"/>
            <rFont val="Tahoma"/>
            <family val="2"/>
          </rPr>
          <t>Sam Boot:</t>
        </r>
        <r>
          <rPr>
            <sz val="9"/>
            <color indexed="81"/>
            <rFont val="Tahoma"/>
            <family val="2"/>
          </rPr>
          <t xml:space="preserve">
First year new build and refurbishment EPC K-EnPIs split.
Catalyst = B
FDC = C (draft)</t>
        </r>
      </text>
    </comment>
    <comment ref="W59" authorId="0" shapeId="0" xr:uid="{F917C27E-3B27-4EBC-B33E-8D6E1F05E1D1}">
      <text>
        <r>
          <rPr>
            <b/>
            <sz val="9"/>
            <color indexed="81"/>
            <rFont val="Tahoma"/>
            <family val="2"/>
          </rPr>
          <t>Sam Boot:</t>
        </r>
        <r>
          <rPr>
            <sz val="9"/>
            <color indexed="81"/>
            <rFont val="Tahoma"/>
            <family val="2"/>
          </rPr>
          <t xml:space="preserve">
Dame Margaret Barbour - B
Sport Centre Extension (North) - Draft EPC only currently</t>
        </r>
      </text>
    </comment>
    <comment ref="X59" authorId="1" shapeId="0" xr:uid="{10973DA4-DC68-4CE9-8D43-06E9066696AF}">
      <text>
        <r>
          <rPr>
            <b/>
            <sz val="9"/>
            <color indexed="81"/>
            <rFont val="Tahoma"/>
            <family val="2"/>
          </rPr>
          <t>Luke Whittaker:</t>
        </r>
        <r>
          <rPr>
            <sz val="9"/>
            <color indexed="81"/>
            <rFont val="Tahoma"/>
            <family val="2"/>
          </rPr>
          <t xml:space="preserve">
Sports and Fitness Centre - C
</t>
        </r>
      </text>
    </comment>
    <comment ref="Z59" authorId="1" shapeId="0" xr:uid="{73989BE8-3876-41B2-8F06-717BD4C17DB3}">
      <text>
        <r>
          <rPr>
            <b/>
            <sz val="9"/>
            <color indexed="81"/>
            <rFont val="Tahoma"/>
            <family val="2"/>
          </rPr>
          <t>Luke Whittaker:</t>
        </r>
        <r>
          <rPr>
            <sz val="9"/>
            <color indexed="81"/>
            <rFont val="Tahoma"/>
            <family val="2"/>
          </rPr>
          <t xml:space="preserve">
Stephenson project only scored B30
</t>
        </r>
      </text>
    </comment>
    <comment ref="V63" authorId="0" shapeId="0" xr:uid="{2EDA66F4-98ED-44E3-8792-927AF492E321}">
      <text>
        <r>
          <rPr>
            <b/>
            <sz val="11"/>
            <color indexed="81"/>
            <rFont val="Tahoma"/>
            <family val="2"/>
          </rPr>
          <t>Sam Boot:</t>
        </r>
        <r>
          <rPr>
            <sz val="11"/>
            <color indexed="81"/>
            <rFont val="Tahoma"/>
            <family val="2"/>
          </rPr>
          <t xml:space="preserve">
New KPI introduced - 2019-20 baseline with the introduction of the new scheme.</t>
        </r>
      </text>
    </comment>
    <comment ref="W63" authorId="0" shapeId="0" xr:uid="{70F7C834-1271-4D13-A73E-473C0A0C0858}">
      <text>
        <r>
          <rPr>
            <b/>
            <sz val="9"/>
            <color indexed="81"/>
            <rFont val="Tahoma"/>
            <family val="2"/>
          </rPr>
          <t>Sam Boot:</t>
        </r>
        <r>
          <rPr>
            <sz val="9"/>
            <color indexed="81"/>
            <rFont val="Tahoma"/>
            <family val="2"/>
          </rPr>
          <t xml:space="preserve">
Action 2020 scheme postponed due to COVID 19.
LEAF scheme introduced and wil be basis for new KPI going forward.</t>
        </r>
      </text>
    </comment>
    <comment ref="V67" authorId="0" shapeId="0" xr:uid="{434B097C-D6E1-4754-9606-092B36DFC51D}">
      <text>
        <r>
          <rPr>
            <b/>
            <sz val="11"/>
            <color indexed="81"/>
            <rFont val="Tahoma"/>
            <family val="2"/>
          </rPr>
          <t>Sam Boot:</t>
        </r>
        <r>
          <rPr>
            <sz val="11"/>
            <color indexed="81"/>
            <rFont val="Tahoma"/>
            <family val="2"/>
          </rPr>
          <t xml:space="preserve">
Not been possible due to COVID-19 restrictions, Sustainability Induction K-EnPI used instead for 2019-20 review</t>
        </r>
      </text>
    </comment>
    <comment ref="W69" authorId="0" shapeId="0" xr:uid="{5470761E-4AAF-4748-A4B4-04F61BBAF14D}">
      <text>
        <r>
          <rPr>
            <b/>
            <sz val="9"/>
            <color indexed="81"/>
            <rFont val="Tahoma"/>
            <family val="2"/>
          </rPr>
          <t>Sam Boot:</t>
        </r>
        <r>
          <rPr>
            <sz val="9"/>
            <color indexed="81"/>
            <rFont val="Tahoma"/>
            <family val="2"/>
          </rPr>
          <t xml:space="preserve">
Induction activiites postponed due to COVID-19</t>
        </r>
      </text>
    </comment>
    <comment ref="T75" authorId="0" shapeId="0" xr:uid="{98BED710-75BF-4F85-A093-8CE9B8867EF4}">
      <text>
        <r>
          <rPr>
            <b/>
            <sz val="9"/>
            <color indexed="81"/>
            <rFont val="Tahoma"/>
            <family val="2"/>
          </rPr>
          <t>Sam Boot:</t>
        </r>
        <r>
          <rPr>
            <sz val="9"/>
            <color indexed="81"/>
            <rFont val="Tahoma"/>
            <family val="2"/>
          </rPr>
          <t xml:space="preserve">
Systems Link released a new version of the web portals that only allows visibility over the last 20 user log-in - therefore this is no longer a SMART target as it is no longer measurable - REMOVE</t>
        </r>
      </text>
    </comment>
    <comment ref="U75" authorId="0" shapeId="0" xr:uid="{35DFCEF4-6073-4CC9-BECE-AD5C297B173D}">
      <text>
        <r>
          <rPr>
            <b/>
            <sz val="9"/>
            <color indexed="81"/>
            <rFont val="Tahoma"/>
            <family val="2"/>
          </rPr>
          <t>Sam Boot:</t>
        </r>
        <r>
          <rPr>
            <sz val="9"/>
            <color indexed="81"/>
            <rFont val="Tahoma"/>
            <family val="2"/>
          </rPr>
          <t xml:space="preserve">
Systems Link released a new version of the web portals that only allows visibility over the last 20 user log-in - therefore this is no longer a SMART target as it is no longer measurable - REMOVE</t>
        </r>
      </text>
    </comment>
    <comment ref="V75" authorId="0" shapeId="0" xr:uid="{A621CB3E-5B49-4214-B917-FAC3CB0A1A73}">
      <text>
        <r>
          <rPr>
            <b/>
            <sz val="9"/>
            <color indexed="81"/>
            <rFont val="Tahoma"/>
            <family val="2"/>
          </rPr>
          <t>Sam Boot:</t>
        </r>
        <r>
          <rPr>
            <sz val="9"/>
            <color indexed="81"/>
            <rFont val="Tahoma"/>
            <family val="2"/>
          </rPr>
          <t xml:space="preserve">
Systems Link released a new version of the web portals that only allows visibility over the last 20 user log-in - therefore this is no longer a SMART target as it is no longer measurable - REMOVE</t>
        </r>
      </text>
    </comment>
    <comment ref="B78" authorId="0" shapeId="0" xr:uid="{E6A0B3E2-1B53-4C9F-B180-115649C248F8}">
      <text>
        <r>
          <rPr>
            <b/>
            <sz val="11"/>
            <color indexed="81"/>
            <rFont val="Tahoma"/>
            <family val="2"/>
          </rPr>
          <t>Sam Boot:</t>
        </r>
        <r>
          <rPr>
            <sz val="11"/>
            <color indexed="81"/>
            <rFont val="Tahoma"/>
            <family val="2"/>
          </rPr>
          <t xml:space="preserve">
Introduced 24/05/2021 - 18/19 baseline set</t>
        </r>
      </text>
    </comment>
    <comment ref="B80" authorId="0" shapeId="0" xr:uid="{D645C782-9EA9-4A57-BF04-E4392EE01320}">
      <text>
        <r>
          <rPr>
            <b/>
            <sz val="11"/>
            <color indexed="81"/>
            <rFont val="Tahoma"/>
            <family val="2"/>
          </rPr>
          <t>Sam Boot:</t>
        </r>
        <r>
          <rPr>
            <sz val="11"/>
            <color indexed="81"/>
            <rFont val="Tahoma"/>
            <family val="2"/>
          </rPr>
          <t xml:space="preserve">
Introduce as a new K-EnPI from 2020-21 review onwards - need time to develop new monitoring procedure and working documents to measure and report heat kWh specifically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Sam Boot</author>
  </authors>
  <commentList>
    <comment ref="I29" authorId="0" shapeId="0" xr:uid="{08958DCF-C288-40B0-89C4-720BC49E01F4}">
      <text>
        <r>
          <rPr>
            <b/>
            <sz val="9"/>
            <color indexed="81"/>
            <rFont val="Tahoma"/>
            <family val="2"/>
          </rPr>
          <t>Sam Boot:</t>
        </r>
        <r>
          <rPr>
            <sz val="9"/>
            <color indexed="81"/>
            <rFont val="Tahoma"/>
            <family val="2"/>
          </rPr>
          <t xml:space="preserve">
SERS comissioned date</t>
        </r>
      </text>
    </comment>
    <comment ref="I31" authorId="0" shapeId="0" xr:uid="{47643922-C693-44E7-AE47-E02AE93DC5D2}">
      <text>
        <r>
          <rPr>
            <b/>
            <sz val="9"/>
            <color indexed="81"/>
            <rFont val="Tahoma"/>
            <family val="2"/>
          </rPr>
          <t>Sam Boot:</t>
        </r>
        <r>
          <rPr>
            <sz val="9"/>
            <color indexed="81"/>
            <rFont val="Tahoma"/>
            <family val="2"/>
          </rPr>
          <t xml:space="preserve">
Issues with completion, but opened in time for the 2018/19 academic year (students moved in Sept 2018)</t>
        </r>
      </text>
    </comment>
    <comment ref="I38" authorId="0" shapeId="0" xr:uid="{446CA195-290A-45D5-8C49-A9E99809663A}">
      <text>
        <r>
          <rPr>
            <b/>
            <sz val="9"/>
            <color indexed="81"/>
            <rFont val="Tahoma"/>
            <family val="2"/>
          </rPr>
          <t>Sam Boot:</t>
        </r>
        <r>
          <rPr>
            <sz val="9"/>
            <color indexed="81"/>
            <rFont val="Tahoma"/>
            <family val="2"/>
          </rPr>
          <t xml:space="preserve">
SERS comissioned date</t>
        </r>
      </text>
    </comment>
    <comment ref="I40" authorId="0" shapeId="0" xr:uid="{5462DF1A-08D6-4A9A-ABA0-6D3B0AA508A6}">
      <text>
        <r>
          <rPr>
            <b/>
            <sz val="9"/>
            <color indexed="81"/>
            <rFont val="Tahoma"/>
            <family val="2"/>
          </rPr>
          <t>Sam Boot:</t>
        </r>
        <r>
          <rPr>
            <sz val="9"/>
            <color indexed="81"/>
            <rFont val="Tahoma"/>
            <family val="2"/>
          </rPr>
          <t xml:space="preserve">
Katy and Will started Dec 2018</t>
        </r>
      </text>
    </comment>
    <comment ref="I41" authorId="0" shapeId="0" xr:uid="{C7720E90-B171-4927-8A59-22C2F9901A87}">
      <text>
        <r>
          <rPr>
            <b/>
            <sz val="9"/>
            <color indexed="81"/>
            <rFont val="Tahoma"/>
            <family val="2"/>
          </rPr>
          <t>Sam Boot:</t>
        </r>
        <r>
          <rPr>
            <sz val="9"/>
            <color indexed="81"/>
            <rFont val="Tahoma"/>
            <family val="2"/>
          </rPr>
          <t xml:space="preserve">
Katy and Will started Dec 2018</t>
        </r>
      </text>
    </comment>
    <comment ref="I47" authorId="0" shapeId="0" xr:uid="{0AD9861F-4D7D-425E-ABED-BCC5172134C9}">
      <text>
        <r>
          <rPr>
            <b/>
            <sz val="9"/>
            <color indexed="81"/>
            <rFont val="Tahoma"/>
            <family val="2"/>
          </rPr>
          <t>Sam Boot:</t>
        </r>
        <r>
          <rPr>
            <sz val="9"/>
            <color indexed="81"/>
            <rFont val="Tahoma"/>
            <family val="2"/>
          </rPr>
          <t xml:space="preserve">
Melissa's start date</t>
        </r>
      </text>
    </comment>
  </commentList>
</comments>
</file>

<file path=xl/sharedStrings.xml><?xml version="1.0" encoding="utf-8"?>
<sst xmlns="http://schemas.openxmlformats.org/spreadsheetml/2006/main" count="2464" uniqueCount="708">
  <si>
    <t>Objective</t>
  </si>
  <si>
    <t>Responsibility</t>
  </si>
  <si>
    <t>Target Date</t>
  </si>
  <si>
    <t>Sustainability Team</t>
  </si>
  <si>
    <t>Minimise global warming impact of refrigerant gases.</t>
  </si>
  <si>
    <t>% of compliance obligations met</t>
  </si>
  <si>
    <t>Include service level review of compliance obligations within sustainability action planning process.</t>
  </si>
  <si>
    <t>Maintain certification to ISO14001 international standard.</t>
  </si>
  <si>
    <t>Annual</t>
  </si>
  <si>
    <t>Baseline environmental review at international campuses.</t>
  </si>
  <si>
    <t>Develop and implement a process for producing unit specific action plans to meet environmental sustainability policy commitments.</t>
  </si>
  <si>
    <t>?</t>
  </si>
  <si>
    <t>TBC</t>
  </si>
  <si>
    <t>Increase extra-curricular opportunities to educate students on sustainability.</t>
  </si>
  <si>
    <t>Develop a living lab process to identify opportunities for applied research on the estate.</t>
  </si>
  <si>
    <t>Understand the contribution our sustainability research has on society</t>
  </si>
  <si>
    <t>Relaunch of staff network for communication and action on environmental sustainability across campus.</t>
  </si>
  <si>
    <t>Develop and establish communication online communication routes for raising awareness amongst staff, students and other interested parties.</t>
  </si>
  <si>
    <t>Publish of report</t>
  </si>
  <si>
    <t>Develop staff and student induction training and procedures.</t>
  </si>
  <si>
    <t>Develop a Climate Adaptation Plan.</t>
  </si>
  <si>
    <t>Reduce Scope 1 (direct) and Scope 2 (indirect) carbon emissions.</t>
  </si>
  <si>
    <t>Year 1</t>
  </si>
  <si>
    <t>Year 2</t>
  </si>
  <si>
    <t>Year 3</t>
  </si>
  <si>
    <t>Year 4</t>
  </si>
  <si>
    <t>Year 5</t>
  </si>
  <si>
    <t>Year 6</t>
  </si>
  <si>
    <t>2005-06</t>
  </si>
  <si>
    <t>2006-07</t>
  </si>
  <si>
    <t>2007-08</t>
  </si>
  <si>
    <t>2008-09</t>
  </si>
  <si>
    <t>2009-10</t>
  </si>
  <si>
    <t>2010-11</t>
  </si>
  <si>
    <t>2011-12</t>
  </si>
  <si>
    <t>2012-13</t>
  </si>
  <si>
    <t>2013-14</t>
  </si>
  <si>
    <t>2014-15</t>
  </si>
  <si>
    <t>2015-16</t>
  </si>
  <si>
    <t>2016-17</t>
  </si>
  <si>
    <t>2017-18</t>
  </si>
  <si>
    <t>2018-19</t>
  </si>
  <si>
    <t>2019-20</t>
  </si>
  <si>
    <t>Staff FTE</t>
  </si>
  <si>
    <t>EnMS Objectives, Targets, EnPI's &amp; Action Plan</t>
  </si>
  <si>
    <t>Student FTE</t>
  </si>
  <si>
    <t>Total FTE</t>
  </si>
  <si>
    <t>Academic GIA</t>
  </si>
  <si>
    <t>Residential GIA</t>
  </si>
  <si>
    <t>Total GIA</t>
  </si>
  <si>
    <t>K-EnPI</t>
  </si>
  <si>
    <t>Residential Beds</t>
  </si>
  <si>
    <t xml:space="preserve"> Objective</t>
  </si>
  <si>
    <t>Performance Indicator</t>
  </si>
  <si>
    <t>Target</t>
  </si>
  <si>
    <t xml:space="preserve">Data availability </t>
  </si>
  <si>
    <t>2005/06</t>
  </si>
  <si>
    <t>2006/07</t>
  </si>
  <si>
    <t>2007/08</t>
  </si>
  <si>
    <t>2008/09</t>
  </si>
  <si>
    <t>2009/10</t>
  </si>
  <si>
    <t>2010/11</t>
  </si>
  <si>
    <t>2011/12</t>
  </si>
  <si>
    <t>2012/13</t>
  </si>
  <si>
    <t>2013/14</t>
  </si>
  <si>
    <t>2014/15</t>
  </si>
  <si>
    <t>2015/16</t>
  </si>
  <si>
    <t>2016/17</t>
  </si>
  <si>
    <t>2017/18</t>
  </si>
  <si>
    <t xml:space="preserve">Continually improve our energy performance, and performance of the EnMS </t>
  </si>
  <si>
    <t>ISO 50001 Accreditation</t>
  </si>
  <si>
    <t>Achieve</t>
  </si>
  <si>
    <t>Sustainability Team Certificate</t>
  </si>
  <si>
    <t>EnMS Manager</t>
  </si>
  <si>
    <t>N/A</t>
  </si>
  <si>
    <t>Yes</t>
  </si>
  <si>
    <t>No. Of Years of continuous certification to ISO 50001</t>
  </si>
  <si>
    <t>Continuous</t>
  </si>
  <si>
    <t>Minimise energy demand, use, and consumption</t>
  </si>
  <si>
    <t>Total University EMR Reported Energy Consumption (kWh/m2)</t>
  </si>
  <si>
    <t>Reduce 2%</t>
  </si>
  <si>
    <t>HEIDI</t>
  </si>
  <si>
    <r>
      <t>Total Annual ELECTRICITY Consumption (kWh/m</t>
    </r>
    <r>
      <rPr>
        <vertAlign val="superscript"/>
        <sz val="12"/>
        <color theme="1"/>
        <rFont val="Calibri"/>
        <family val="2"/>
        <scheme val="minor"/>
      </rPr>
      <t>2</t>
    </r>
    <r>
      <rPr>
        <sz val="12"/>
        <color theme="1"/>
        <rFont val="Calibri"/>
        <family val="2"/>
        <scheme val="minor"/>
      </rPr>
      <t>)</t>
    </r>
  </si>
  <si>
    <t>Energy Review</t>
  </si>
  <si>
    <r>
      <t>Total Annual GAS Consumption (kWh/m</t>
    </r>
    <r>
      <rPr>
        <vertAlign val="superscript"/>
        <sz val="12"/>
        <color theme="1"/>
        <rFont val="Calibri"/>
        <family val="2"/>
        <scheme val="minor"/>
      </rPr>
      <t>2</t>
    </r>
    <r>
      <rPr>
        <sz val="12"/>
        <color theme="1"/>
        <rFont val="Calibri"/>
        <family val="2"/>
        <scheme val="minor"/>
      </rPr>
      <t>)</t>
    </r>
  </si>
  <si>
    <r>
      <t>Total Annual STEAM Consumption (kWh/m</t>
    </r>
    <r>
      <rPr>
        <vertAlign val="superscript"/>
        <sz val="12"/>
        <color theme="1"/>
        <rFont val="Calibri"/>
        <family val="2"/>
        <scheme val="minor"/>
      </rPr>
      <t>2</t>
    </r>
    <r>
      <rPr>
        <sz val="12"/>
        <color theme="1"/>
        <rFont val="Calibri"/>
        <family val="2"/>
        <scheme val="minor"/>
      </rPr>
      <t>)</t>
    </r>
  </si>
  <si>
    <r>
      <t>Annual ACADEMIC ELECTRICITY Consumption (kWh/m</t>
    </r>
    <r>
      <rPr>
        <vertAlign val="superscript"/>
        <sz val="12"/>
        <color theme="1"/>
        <rFont val="Calibri"/>
        <family val="2"/>
        <scheme val="minor"/>
      </rPr>
      <t>2</t>
    </r>
    <r>
      <rPr>
        <sz val="12"/>
        <color theme="1"/>
        <rFont val="Calibri"/>
        <family val="2"/>
        <scheme val="minor"/>
      </rPr>
      <t>)</t>
    </r>
  </si>
  <si>
    <r>
      <t>Annual ACADEMIC GAS Consumption (kWh/m</t>
    </r>
    <r>
      <rPr>
        <vertAlign val="superscript"/>
        <sz val="12"/>
        <color theme="1"/>
        <rFont val="Calibri"/>
        <family val="2"/>
        <scheme val="minor"/>
      </rPr>
      <t>2</t>
    </r>
    <r>
      <rPr>
        <sz val="12"/>
        <color theme="1"/>
        <rFont val="Calibri"/>
        <family val="2"/>
        <scheme val="minor"/>
      </rPr>
      <t>)</t>
    </r>
  </si>
  <si>
    <t>Annual RESIDENTIAL ELECTRICITY  Consumption (kWh/Bed)</t>
  </si>
  <si>
    <t>Annual RESIDENTIAL GAS Consumption (kWh/Bed)</t>
  </si>
  <si>
    <t>Increase self-sufficiency from on-site renewables</t>
  </si>
  <si>
    <t>Energy generation from Solar thermal (PVT) (kWh)</t>
  </si>
  <si>
    <t>Hold Project Briefing Document Meetings</t>
  </si>
  <si>
    <t>Meeting Minutes</t>
  </si>
  <si>
    <t>Ensure energy performance considerations are made for high value purchasing activities</t>
  </si>
  <si>
    <t>Electronic and electrical equipment purchases (&gt;£50k) with energy usage as part of the assessment</t>
  </si>
  <si>
    <t>Procurement Team</t>
  </si>
  <si>
    <t xml:space="preserve">Capital? Improvements? General purchases? SPRs? </t>
  </si>
  <si>
    <t>Tighten up tender spec requirements?</t>
  </si>
  <si>
    <t>Increase scope of purchasing where energy considerations need to be made?</t>
  </si>
  <si>
    <t>Improve guidance?</t>
  </si>
  <si>
    <t>Improve the energy performance of existing buildings and facilities</t>
  </si>
  <si>
    <t>DEC's % of estate GIA (m2) in Band A</t>
  </si>
  <si>
    <t>DEC's % of estate GIA (m2) in Band B</t>
  </si>
  <si>
    <t>DEC's % of estate GIA (m2) in Band C</t>
  </si>
  <si>
    <t>DEC's % of estate GIA (m2) in Band D</t>
  </si>
  <si>
    <t>DEC's % of estate GIA (m2) in Band E</t>
  </si>
  <si>
    <t>DEC's % of estate GIA (m2) in Band F</t>
  </si>
  <si>
    <t>DEC's % of estate GIA (m2) in Band G</t>
  </si>
  <si>
    <t>Number of major refurbishments issued EPC Grade “B” (50+) or better</t>
  </si>
  <si>
    <t>EPC Register</t>
  </si>
  <si>
    <t>EnMS Manager / Capital Development Team</t>
  </si>
  <si>
    <t>Optimise the energy performance of new buildings and facilities</t>
  </si>
  <si>
    <t>Number of new builds issued EPC Grade “A” (25+)</t>
  </si>
  <si>
    <t>Number of Developments scoring X in Energy section of new Sustainability Framework?</t>
  </si>
  <si>
    <t>Number of Developments scoring X points in Energy Performance section (Energy Performance Ratio) where BREEAM is used?</t>
  </si>
  <si>
    <t>Increase number of staff members actively engaged in energy management-related activities</t>
  </si>
  <si>
    <t>Action 2020 Sustainability Champions - number of active participants</t>
  </si>
  <si>
    <t>Action 2020 Sustainability Champions - number of actions completed</t>
  </si>
  <si>
    <t>Increase number of student members actively engaged in energy management-related activities</t>
  </si>
  <si>
    <t>Better quantify the energy performance improvements rendered from engagement activities?</t>
  </si>
  <si>
    <t>Stakeholders outside of the University? (contractors, public, etc.?)</t>
  </si>
  <si>
    <t>Number of Student Taking Part in Climate Change Quiz</t>
  </si>
  <si>
    <t>Increase 5%</t>
  </si>
  <si>
    <t>Data with SSO</t>
  </si>
  <si>
    <t>NUSU</t>
  </si>
  <si>
    <t>Number of Non Sustainability Team Web Dashboard Log Ins</t>
  </si>
  <si>
    <t>Web Dashboards</t>
  </si>
  <si>
    <t>Environmental Management System Objectives, Targets and Action Plan</t>
  </si>
  <si>
    <t>Current Performance</t>
  </si>
  <si>
    <t>Identifier</t>
  </si>
  <si>
    <t>Commitment - from Environmental Sustainability Policy</t>
  </si>
  <si>
    <t xml:space="preserve">Objective </t>
  </si>
  <si>
    <t>PI/KPI</t>
  </si>
  <si>
    <t>Target Status</t>
  </si>
  <si>
    <t>Stakeholders*</t>
  </si>
  <si>
    <t>Next Review</t>
  </si>
  <si>
    <t>Data Availability</t>
  </si>
  <si>
    <t>2018/19</t>
  </si>
  <si>
    <t>2019/20</t>
  </si>
  <si>
    <t>A</t>
  </si>
  <si>
    <t>Visibly leading on environmental sustainability within the sector at local, national and international scales.</t>
  </si>
  <si>
    <t xml:space="preserve">Participate in recognised sustainability metrics and awards to demonstrate leading practice. </t>
  </si>
  <si>
    <t>People and Planet University League ranking</t>
  </si>
  <si>
    <t>KPI</t>
  </si>
  <si>
    <t>Retain 'First Class' award in P&amp;P League</t>
  </si>
  <si>
    <t xml:space="preserve">Approved </t>
  </si>
  <si>
    <t>ESC</t>
  </si>
  <si>
    <t>People &amp; Planet</t>
  </si>
  <si>
    <t>12 (1)</t>
  </si>
  <si>
    <t>8 (1)</t>
  </si>
  <si>
    <t>20 (1)</t>
  </si>
  <si>
    <t>12 (1) [2019]</t>
  </si>
  <si>
    <t xml:space="preserve">THE Impact Ranking </t>
  </si>
  <si>
    <t>Achieve an overall ranking e.g. within the top 5% of participants / upper quartile</t>
  </si>
  <si>
    <t>ESC/SDG Committee/Strategic Planning</t>
  </si>
  <si>
    <t>THE Impact Ranking</t>
  </si>
  <si>
    <t>23/450</t>
  </si>
  <si>
    <t>PI</t>
  </si>
  <si>
    <t>Achieve an overall top 10 ranking in 2021</t>
  </si>
  <si>
    <t>11=</t>
  </si>
  <si>
    <t>No. of Green Gown Award Submissions</t>
  </si>
  <si>
    <t xml:space="preserve">EAUC </t>
  </si>
  <si>
    <t xml:space="preserve">No. of Green Gown Awards </t>
  </si>
  <si>
    <t>EAUC/AUDE Leadership Scorecard Score</t>
  </si>
  <si>
    <t>Gold Overall</t>
  </si>
  <si>
    <t>EAUC/AUDE</t>
  </si>
  <si>
    <t xml:space="preserve">Bronze overall </t>
  </si>
  <si>
    <t>Provide leadership and support to other organisations.</t>
  </si>
  <si>
    <t>Availability of Sustainable Construction Specification</t>
  </si>
  <si>
    <t xml:space="preserve">Publish Sustainable Construction Specification </t>
  </si>
  <si>
    <t>19/20</t>
  </si>
  <si>
    <t>Complete</t>
  </si>
  <si>
    <t>B</t>
  </si>
  <si>
    <t>Protecting the environment and prevent pollution by reducing emissions and discharges.</t>
  </si>
  <si>
    <t>Total tCO2e GWP of refrigerant gases released to atmosphere (fugitive emissions)</t>
  </si>
  <si>
    <r>
      <t xml:space="preserve">Zero in each year </t>
    </r>
    <r>
      <rPr>
        <i/>
        <sz val="11"/>
        <color theme="1" tint="0.34998626667073579"/>
        <rFont val="Calibri"/>
        <family val="2"/>
        <scheme val="minor"/>
      </rPr>
      <t>(how realistic?)</t>
    </r>
  </si>
  <si>
    <t>Requires Review</t>
  </si>
  <si>
    <t>High Priority</t>
  </si>
  <si>
    <t xml:space="preserve">Improving </t>
  </si>
  <si>
    <t>Baseline TBD</t>
  </si>
  <si>
    <t>Total tCO2e GWP of the estate from refrigerant gases</t>
  </si>
  <si>
    <t>Improving but not perfect</t>
  </si>
  <si>
    <t xml:space="preserve">Prevent environmental damage from unplanned discharges to drain </t>
  </si>
  <si>
    <t>No. of technicians trained in guidance on discharge to drain</t>
  </si>
  <si>
    <t>Good</t>
  </si>
  <si>
    <t>C</t>
  </si>
  <si>
    <t xml:space="preserve">Meeting all of our compliance obligations and, where possible, demonstrating best practice. </t>
  </si>
  <si>
    <t>Include assessment of risks and opportunities within evaluation of compliance</t>
  </si>
  <si>
    <t xml:space="preserve">No. of internal audits conducted </t>
  </si>
  <si>
    <t>PPI</t>
  </si>
  <si>
    <t>Internal audit schedule</t>
  </si>
  <si>
    <t>100% Compliance Obligations met</t>
  </si>
  <si>
    <t>Compliance obligations register</t>
  </si>
  <si>
    <t>% of OFI's implemented</t>
  </si>
  <si>
    <r>
      <t xml:space="preserve">No. of best practice examples </t>
    </r>
    <r>
      <rPr>
        <i/>
        <sz val="11"/>
        <color theme="1"/>
        <rFont val="Calibri"/>
        <family val="2"/>
        <scheme val="minor"/>
      </rPr>
      <t>(assessed how -external audit?)</t>
    </r>
  </si>
  <si>
    <t>No. of service level reviews conducted</t>
  </si>
  <si>
    <t>D</t>
  </si>
  <si>
    <t>Continually improving the EMS.</t>
  </si>
  <si>
    <t xml:space="preserve">No. of years the EMS is certified to ISO14001 </t>
  </si>
  <si>
    <t>Retain ISO14001 certification</t>
  </si>
  <si>
    <t>NQA</t>
  </si>
  <si>
    <t xml:space="preserve">Achieved </t>
  </si>
  <si>
    <t>Development of Review</t>
  </si>
  <si>
    <t>No. of unit specific action plans completed</t>
  </si>
  <si>
    <t xml:space="preserve">3 Action Plans per year </t>
  </si>
  <si>
    <t>% of units/services with specific action plans</t>
  </si>
  <si>
    <t>Promoting Education for sustainability throughout our educational activities.</t>
  </si>
  <si>
    <t>Develop a sustainability module - 'From Newcastle. For the world'.</t>
  </si>
  <si>
    <t>Development of module</t>
  </si>
  <si>
    <t>ESC/SDG Committee/Education Committee</t>
  </si>
  <si>
    <t xml:space="preserve">Not currently available </t>
  </si>
  <si>
    <t xml:space="preserve">Module not yet developed </t>
  </si>
  <si>
    <t>% students undertaking module</t>
  </si>
  <si>
    <t>% staff undertaking module</t>
  </si>
  <si>
    <t>Understand existing education for sustainability across taught programmes.</t>
  </si>
  <si>
    <t>% sustainability related modules across taught programmes</t>
  </si>
  <si>
    <t>No. of sustainability related degrees</t>
  </si>
  <si>
    <t>No of module outcomes linked to SDGs</t>
  </si>
  <si>
    <t>No. of extra-curricular opportunities to educate on sustainability</t>
  </si>
  <si>
    <t>Introduce new engagement program within Halls of Residence</t>
  </si>
  <si>
    <t>Approved</t>
  </si>
  <si>
    <t>No. of students undertaking extra curricular opportunities</t>
  </si>
  <si>
    <t>Helping to transform society through our sustainability research.</t>
  </si>
  <si>
    <t>No. of joint ESS/academic projects identified</t>
  </si>
  <si>
    <t>No. of joint ESS/academic projects completed</t>
  </si>
  <si>
    <t>Initiate one energy-related, ‘Living Lab’ project on the University estate by 2022</t>
  </si>
  <si>
    <t>ESC/SDG Committee</t>
  </si>
  <si>
    <t>No. of research projects linked to SDGs (THE Impact Ranking Scopus keyword dataset?)</t>
  </si>
  <si>
    <t>Assess number of research projects linked to SDGs by July 2021.</t>
  </si>
  <si>
    <t>Process for data collection required</t>
  </si>
  <si>
    <t>Empowering and motivating staff, students and stakeholders through effective engagement.</t>
  </si>
  <si>
    <t>No. of participants in staff network(s)</t>
  </si>
  <si>
    <t xml:space="preserve">Increase by 10% each year </t>
  </si>
  <si>
    <t xml:space="preserve">Annual </t>
  </si>
  <si>
    <t>61 participants</t>
  </si>
  <si>
    <t>No./% of units with staff representative</t>
  </si>
  <si>
    <t>Web analytics on sustainability sites</t>
  </si>
  <si>
    <t>Create and publish joint landing page for sustainability at Newcastle University</t>
  </si>
  <si>
    <t>Web user survey</t>
  </si>
  <si>
    <t>No. of staff inductions completed</t>
  </si>
  <si>
    <t>Materials to be developed</t>
  </si>
  <si>
    <t>No. of student inductions completed</t>
  </si>
  <si>
    <t>ESC/Student Experience Committee</t>
  </si>
  <si>
    <t>Improving our resilience to climate change impacts by taking a risk-based approach to adaptation.</t>
  </si>
  <si>
    <t>Develop and implement a Climate Adaptation Plan for the University Estate(s)</t>
  </si>
  <si>
    <t>Working with academic colleagues develop and publish plan</t>
  </si>
  <si>
    <t>Plan to be developed</t>
  </si>
  <si>
    <t>Minimising our carbon footprint.</t>
  </si>
  <si>
    <t>% Reduction in total tCO2e from steam consumption against 2005/6 baseline</t>
  </si>
  <si>
    <t>% Reduction in total tCO2e from gas consumption against 2005/6 baseline</t>
  </si>
  <si>
    <t>% Reduction in total tCO2e from other fuel consumption gas oil, burning oil, LPG, etc.) against 2005/6 baseline</t>
  </si>
  <si>
    <t>% Reduction in total tCO2 emitted from vehicle fleet against 2005/06 baseline</t>
  </si>
  <si>
    <t>% Reduction in total tCO2 emitted from electricity consumption against 2005/06 baseline</t>
  </si>
  <si>
    <t>% Reduction in total tCO2 emitted from staff travel against 2005/06 baseline</t>
  </si>
  <si>
    <t>Scope 1&amp;2 CO2 emssions</t>
  </si>
  <si>
    <t>Achieve Net Zero Scope 1&amp;2 emissions</t>
  </si>
  <si>
    <t>ESC/UEB</t>
  </si>
  <si>
    <t>BEIS Higher Education Carbon Pledge- 30% emissions reduction</t>
  </si>
  <si>
    <t>Good- See above</t>
  </si>
  <si>
    <t>Identify our top 10 carbon emitting goods ‘material groups’ and the key suppliers within them, establishing an emissions baseline per group by the end of Phase 1, with the goal of setting carbon reduction targets in Phase 2.</t>
  </si>
  <si>
    <t>Strength of methodology varies widely.</t>
  </si>
  <si>
    <t xml:space="preserve"> </t>
  </si>
  <si>
    <t>See CT Report</t>
  </si>
  <si>
    <t>% Reduction in scope 3 emissions from capital goods</t>
  </si>
  <si>
    <t>Reduce our embodied carbon emissions from major capital projects below 800 kgCO2e per m2 of Gross Internal Area (GIA), by the end of Phase 1.</t>
  </si>
  <si>
    <t>Through our upcoming tender for fund managers, investigate the options available for Paris-aligned investment funds, with a view to setting a carbon reduction target in Phase 2.</t>
  </si>
  <si>
    <t>Cut annual emissions from business travel by 30% against a 2018-19 baseline, by the end of Phase 1.</t>
  </si>
  <si>
    <t xml:space="preserve">Investing in energy efficiency, generation, awareness and conservation measures </t>
  </si>
  <si>
    <t>Maintain certification to ISO50001 Energy Management System</t>
  </si>
  <si>
    <t>No. of years EnMS certified to ISO50001</t>
  </si>
  <si>
    <t>Retain ISO50001 certification</t>
  </si>
  <si>
    <t>Encouraging sustainable travel choices for staff, students and visitors.</t>
  </si>
  <si>
    <t>Minimise  environmental impacts of business travel (including international projects).</t>
  </si>
  <si>
    <t>Total spend on business travel (£)</t>
  </si>
  <si>
    <t xml:space="preserve">Total tCO2e emissions from business travel </t>
  </si>
  <si>
    <t>Could be better - new TMC should help</t>
  </si>
  <si>
    <t>7709 tCO2 pa</t>
  </si>
  <si>
    <t>Reduce emissions associated with owned vehicle fleet.</t>
  </si>
  <si>
    <t>Total tCO2 emissions from owned vehicles</t>
  </si>
  <si>
    <t>Total University owned vehicles</t>
  </si>
  <si>
    <t>Establish and promote sustainable travel options for mobility to, from and between campus sites.</t>
  </si>
  <si>
    <t>No. of parking spaces for diesel/petrol powered vehicles</t>
  </si>
  <si>
    <t>No. of cycle parking spaces</t>
  </si>
  <si>
    <t>Improve cycle and other future travel mode parking infrastructure, accessibility and sustainability.</t>
  </si>
  <si>
    <t>Modal split data for staff commuting</t>
  </si>
  <si>
    <t xml:space="preserve">KPI </t>
  </si>
  <si>
    <t>Decrease % of colleagues and students using car and taxi modes of transport for commuting purposes.</t>
  </si>
  <si>
    <t>ESC/UEB/COVID-19 Commuting Working Group</t>
  </si>
  <si>
    <t>Good - but only every 2 years</t>
  </si>
  <si>
    <t>Modal split data for student commuting</t>
  </si>
  <si>
    <t>No. of shower facilities</t>
  </si>
  <si>
    <t>Availability of University Travel Plan</t>
  </si>
  <si>
    <t>Publish a new University Travel Plan by Jul 22</t>
  </si>
  <si>
    <t>Uptake of sustainable travel modes between campus and CAV</t>
  </si>
  <si>
    <t>Consider options to improve interconnection of Campus for Ageing Vitality, Helix and central campus</t>
  </si>
  <si>
    <t>Preserving and enhancing biodiversity.</t>
  </si>
  <si>
    <t>Develop an initial assessment of the (global) biodiversity footprint of University activities</t>
  </si>
  <si>
    <t>Improve biodiversity value of the estate and work with partners to create wildlife corridors</t>
  </si>
  <si>
    <t>m2 / % space surveyed for biodiversity value (baseline assessment)</t>
  </si>
  <si>
    <t>100% of relevant outdoor space</t>
  </si>
  <si>
    <t>improving since greening the campus - no data to evidence this</t>
  </si>
  <si>
    <t>m2 space with improved biodiversity value</t>
  </si>
  <si>
    <t>Adopting circular economy principles in our approach to waste and resource management.</t>
  </si>
  <si>
    <t>Total waste mass (t)</t>
  </si>
  <si>
    <t>5% reduction in total waste mass (tonnes, excluding construction waste) by the end of Phase 1, against a 2018-19 baseline.</t>
  </si>
  <si>
    <t>Could be better - new contract should help</t>
  </si>
  <si>
    <t>Total waste mass (t) generated from single use plastics</t>
  </si>
  <si>
    <t>Total spend (£) on single use plastics</t>
  </si>
  <si>
    <t>Zero avoidable single-use plastics</t>
  </si>
  <si>
    <t>Baseline development required</t>
  </si>
  <si>
    <t>% Source Seperated recycling</t>
  </si>
  <si>
    <t>Achieve an onsite recycling rate of 60% from general non-hazardous waste by 2023-24. </t>
  </si>
  <si>
    <t xml:space="preserve">% Total reycling </t>
  </si>
  <si>
    <t>% Waste to EFW</t>
  </si>
  <si>
    <t>% Waste to Landfill</t>
  </si>
  <si>
    <t>Zero non-hazardous waste to landfill by 2022.</t>
  </si>
  <si>
    <t>% University managed Halls of Residence with segregated food waste</t>
  </si>
  <si>
    <t>Introduce food waste segregation across all University managed accommodation. </t>
  </si>
  <si>
    <t>% Capital &amp; Improvements Projects reporting on waste arisings</t>
  </si>
  <si>
    <t>Fully capture waste generation from Capital and Improvements projects including type, quantity and treatment.</t>
  </si>
  <si>
    <t>Develop and implement a resource management plan</t>
  </si>
  <si>
    <t>tCO2e saved though reuse</t>
  </si>
  <si>
    <t>% Waste reused</t>
  </si>
  <si>
    <t>Publish Resource Management plan by June 2021.</t>
  </si>
  <si>
    <t>Embedding sustainable practises across our supply chain, investment portfolio and the procurement of goods and services.</t>
  </si>
  <si>
    <t xml:space="preserve">tCO2e associated with investment portfolio </t>
  </si>
  <si>
    <t>ESC/Finance Committee</t>
  </si>
  <si>
    <t>No. of years divested from fossil fuel companies</t>
  </si>
  <si>
    <t>No. of active engagements with fund managers on specific stocks due to ESG issues</t>
  </si>
  <si>
    <t>University to have engaged with fund managers on specific stocks A minimum of once per year.</t>
  </si>
  <si>
    <t>Availability of updated Socially Responsible Investment Policy</t>
  </si>
  <si>
    <t>Revised Socially Responsible Investment Policy to be approved Jan-21</t>
  </si>
  <si>
    <t>Identify opportunities to embed environmental, social and and economic issues through the procurement life-cycle.</t>
  </si>
  <si>
    <t>No. of active engagements with key suppliers to reduce env. impact / increase social value.</t>
  </si>
  <si>
    <t xml:space="preserve">TBC </t>
  </si>
  <si>
    <t>Methodology/process requires development</t>
  </si>
  <si>
    <t xml:space="preserve">DEFRA Flexible Framework level achieved </t>
  </si>
  <si>
    <t xml:space="preserve">Achieve DEFRA Flexible Framework Level 5 </t>
  </si>
  <si>
    <t>Level 2</t>
  </si>
  <si>
    <t>Level 4</t>
  </si>
  <si>
    <t>Enabling sustainable water use</t>
  </si>
  <si>
    <t xml:space="preserve">Reduce water use through effective monitoring, efficiency, awareness and conservation measures </t>
  </si>
  <si>
    <t>Water consumption per staff and student FTE</t>
  </si>
  <si>
    <t xml:space="preserve">Top quartile EMR performance </t>
  </si>
  <si>
    <t>Excellent</t>
  </si>
  <si>
    <t>Water consumption per m2</t>
  </si>
  <si>
    <t>Improve access to tap water for staff, students and visitors</t>
  </si>
  <si>
    <t>No. of water points mapped on University app</t>
  </si>
  <si>
    <t>Increase by x no of points per year?</t>
  </si>
  <si>
    <t>No. of accessible water points</t>
  </si>
  <si>
    <t>https://sers.salixfinance.co.uk/Sun/(S(ttfelbykquan0z30zzemal45))/login.aspx</t>
  </si>
  <si>
    <t>Completed</t>
  </si>
  <si>
    <t>To be completed by</t>
  </si>
  <si>
    <t>Status</t>
  </si>
  <si>
    <t>Description</t>
  </si>
  <si>
    <t>Policy commitment</t>
  </si>
  <si>
    <t>Resources required*</t>
  </si>
  <si>
    <t>Completion Date</t>
  </si>
  <si>
    <t>M&amp;V (evaluation ) method</t>
  </si>
  <si>
    <t>Comments</t>
  </si>
  <si>
    <t>Sustainability Team Presence at Welcome Event</t>
  </si>
  <si>
    <t>No. of years of continuous certification to ISO 50001</t>
  </si>
  <si>
    <t>Personnel time, merchandise, communication materials</t>
  </si>
  <si>
    <t>n/a</t>
  </si>
  <si>
    <t>Arrange Student Switch Off Training</t>
  </si>
  <si>
    <t>Personnel time, budget for programme</t>
  </si>
  <si>
    <t>Promote Energy Policy (Estates)</t>
  </si>
  <si>
    <t>Personnel time, website, electronic and paper copy of policy</t>
  </si>
  <si>
    <t>Competition Responses (10)</t>
  </si>
  <si>
    <t>Promote Energy Policy (Action 2020)</t>
  </si>
  <si>
    <t>Personnel time, website, electronic copy of policy</t>
  </si>
  <si>
    <t>Competition Responses</t>
  </si>
  <si>
    <t>Run competition when they are up!</t>
  </si>
  <si>
    <t>Maintain an ISO 50001 certified EnMS</t>
  </si>
  <si>
    <t xml:space="preserve">Adequate human resource and time, adequate financial resource (inc. audit fees, wages, budgets, etc.) </t>
  </si>
  <si>
    <t>External audit and certification</t>
  </si>
  <si>
    <t>SALIX Energy Efficiency Projects</t>
  </si>
  <si>
    <t>Total University EMR reported energy consumption (kWh/m2)</t>
  </si>
  <si>
    <t xml:space="preserve">Salix energy efficiency fund (budget) - see \\campus\pss\ESS\Sustainability\Shared\Salix\Salix Budgets or Salix SERS portal </t>
  </si>
  <si>
    <t>Various, depending on the project (See project folder)</t>
  </si>
  <si>
    <t>Contact sustainable-campus@ncl.ac.uk for information on energy efficiency projects</t>
  </si>
  <si>
    <t>Promote Energy Policy (Environmental Boards and website)</t>
  </si>
  <si>
    <t>Increase number of staff and student members actively engaged in energy management-related activities</t>
  </si>
  <si>
    <t>Appoint Management System Assistant (2015/16)</t>
  </si>
  <si>
    <t>All</t>
  </si>
  <si>
    <t>Sustainability Manager</t>
  </si>
  <si>
    <t xml:space="preserve">Personnel time, budget </t>
  </si>
  <si>
    <t>CHP Initial Feasibility Meeting</t>
  </si>
  <si>
    <t>Personnel time</t>
  </si>
  <si>
    <t>Release Web Dashboards</t>
  </si>
  <si>
    <t>Personnel time, website, Systems Link subscription</t>
  </si>
  <si>
    <t>Monthly log in data</t>
  </si>
  <si>
    <t>Green Impact Teams / Useful Users</t>
  </si>
  <si>
    <t>Additional Resource (Sustainability Officer)</t>
  </si>
  <si>
    <t>Head of Sustainability</t>
  </si>
  <si>
    <t>Post Req agreed</t>
  </si>
  <si>
    <t>Update PBD - Energy Specific</t>
  </si>
  <si>
    <t>Personnel time, future budgets for increase in spec.</t>
  </si>
  <si>
    <t>Updated Project Briefing Document (Standard Spec)</t>
  </si>
  <si>
    <t>Begin Campus Wide LED Lighting Surveys</t>
  </si>
  <si>
    <t>EnMS Manager/ Assistant Engineer</t>
  </si>
  <si>
    <t>SALIX Pipeline Projects</t>
  </si>
  <si>
    <t>Update PBD - LED Lighting</t>
  </si>
  <si>
    <t>Update PBD - Metering</t>
  </si>
  <si>
    <t>Provide HH electrical and Heat data to CHP consultant</t>
  </si>
  <si>
    <t>Complete, proposal received</t>
  </si>
  <si>
    <t>Flexible Framework Procurement Accreditation (Level 4)</t>
  </si>
  <si>
    <t>Head of Purchasing Services</t>
  </si>
  <si>
    <t>Personnel time, budget?</t>
  </si>
  <si>
    <t>Accreditation Certificate</t>
  </si>
  <si>
    <t>Re-initiate Project Briefing Doc (PBD) meetings</t>
  </si>
  <si>
    <t>Attendance Numbers</t>
  </si>
  <si>
    <t>Abandoned</t>
  </si>
  <si>
    <t>Implement Sustainable Buying Standard (Electrical Equipment)</t>
  </si>
  <si>
    <t>Head of Procurement Team</t>
  </si>
  <si>
    <t>Sustainable Buying Standard Document / Tenders</t>
  </si>
  <si>
    <t>Not feasible for life costing</t>
  </si>
  <si>
    <t>Full Campus LED Business Case Complete</t>
  </si>
  <si>
    <t>EnMS Manager / Head of Sustainability</t>
  </si>
  <si>
    <t>Business Case Document</t>
  </si>
  <si>
    <t>Merz Court CHP proposal</t>
  </si>
  <si>
    <t>EMR CHP Data</t>
  </si>
  <si>
    <t>Received proposal</t>
  </si>
  <si>
    <t>Kings Road CHP proposal</t>
  </si>
  <si>
    <t>Not Feasible as KRBH has been refurbished</t>
  </si>
  <si>
    <t>Procure METERology sub-metering health and maintenance (inc. improvements to Newcastle University Metering Specification)</t>
  </si>
  <si>
    <t>31/09/2019</t>
  </si>
  <si>
    <t>Copy of maintenance agreement, evidence of communication of Metering Spec.</t>
  </si>
  <si>
    <t>Additional Resource (Energy Engineer PM)</t>
  </si>
  <si>
    <t>Ongoing</t>
  </si>
  <si>
    <t>Medical School AHU Upgrades (Long Term Maintenance)</t>
  </si>
  <si>
    <t>EnMS Manager / Improvements Team</t>
  </si>
  <si>
    <t>To be assessed</t>
  </si>
  <si>
    <t>Autocad and BIM models being built up for 1st and 2nd floor intially with the intention to do it for the whole building (whole Leech and Cookson) (Paul Nicholson). BMS panels and graphics to be upgraded (Jo-Ann).</t>
  </si>
  <si>
    <t>Merz Court CHP Proposal to EMAP Review Meeting and Create SPR</t>
  </si>
  <si>
    <t>IPMVP Option C</t>
  </si>
  <si>
    <t>We are still checking the feasibility. Doubts about space in raisers to flue it. 1.5MW drive in Stephenson. Issues with finding heat demand in summer too.</t>
  </si>
  <si>
    <t>No longer able to participate in NUSU activities due to disaffiliation</t>
  </si>
  <si>
    <t>LED Retrofit - Year 1</t>
  </si>
  <si>
    <t>Sustainability Team / Improvements Team</t>
  </si>
  <si>
    <t>Metering data / energy review</t>
  </si>
  <si>
    <t>Walton Library LED (CAMPUS PROJECT)</t>
  </si>
  <si>
    <t>PVSV construction project (replacing Richardson Road)</t>
  </si>
  <si>
    <t>EnMS Manager / Improvements Team / Capital Development Team</t>
  </si>
  <si>
    <t>Drummond &amp; Percy Lighting Upgrade (LED pilot stage 2)</t>
  </si>
  <si>
    <t>Cochrane Park refurbishment BMS upgrade</t>
  </si>
  <si>
    <t>Claremont Daysh major capital refurbishment project - Phase 1 (Claremont)</t>
  </si>
  <si>
    <t>EnMS Team / Capital Development Team</t>
  </si>
  <si>
    <t>Bedson fume cupboard autosashes</t>
  </si>
  <si>
    <t>Business case didn't stack up (not Salix compliant), quotation too high</t>
  </si>
  <si>
    <t>LED Retrofit - Year 2</t>
  </si>
  <si>
    <t>Claremont Tower Data Centre Ventilation Upgrade</t>
  </si>
  <si>
    <t>Metering data (new meters installed as part of project) / energy review</t>
  </si>
  <si>
    <t>Pipe insulation - Phase 3</t>
  </si>
  <si>
    <t>Uninitiated</t>
  </si>
  <si>
    <t>External lighting LED retrofit</t>
  </si>
  <si>
    <t>EnMS Team / Improvements Team</t>
  </si>
  <si>
    <t>Management of the Action 2020 Sustainability Champions programme</t>
  </si>
  <si>
    <t>Environmental awards, continuous engagement and monitoring of participants</t>
  </si>
  <si>
    <t>Membership - Newcastle City Net-Zero Taskforce</t>
  </si>
  <si>
    <t>Head of Sustainability / EnMS Manager</t>
  </si>
  <si>
    <t>Membership - NCCCAG group</t>
  </si>
  <si>
    <t>Bedson Building CT VSD Installation</t>
  </si>
  <si>
    <t>LED Retrofit - Year 3</t>
  </si>
  <si>
    <t>LED - Great North Museum</t>
  </si>
  <si>
    <t>LED - Agriculture Insect Room</t>
  </si>
  <si>
    <t>CT Pump VSDs - Hadrian &amp; Herschel</t>
  </si>
  <si>
    <t>EnMS Team</t>
  </si>
  <si>
    <t>King's Gate Solar PV (Campus PV scheme pilot)</t>
  </si>
  <si>
    <t>Metering data / review of performance against EnPIs</t>
  </si>
  <si>
    <t>Campus-wide Solar PV scheme</t>
  </si>
  <si>
    <t>Daysh Solar PV (Capital project)</t>
  </si>
  <si>
    <t>Law School heating and fabric improvements</t>
  </si>
  <si>
    <t>Medical School ventilation improvements</t>
  </si>
  <si>
    <t xml:space="preserve">Paul O'Gorman -80 freezers </t>
  </si>
  <si>
    <t>Paul O'Gorman freezer 'warm-up' study</t>
  </si>
  <si>
    <t>Metering data / data loggers / energy review</t>
  </si>
  <si>
    <t>Merz Court Biofuel CHP (as part of Stephenson Project)</t>
  </si>
  <si>
    <t>Desigo Insight to Desigo CC BMS transition</t>
  </si>
  <si>
    <t>Additional Resource (Assistant Sustainability Officer)</t>
  </si>
  <si>
    <t>New, bespoke Newcastle University Sustainability Framework for construction (BREEAM replacement)</t>
  </si>
  <si>
    <t>Head of Sustainability / Capital Development Team</t>
  </si>
  <si>
    <t>Communication of new framework requirements, return of submissions and scores as part of capital projects, review of performance against EnPIs</t>
  </si>
  <si>
    <t xml:space="preserve">Working with NCL Procurement Team in the development of new procurement K-EnPI </t>
  </si>
  <si>
    <t>EnMS Team / Procurement Team</t>
  </si>
  <si>
    <t>Establishment of a new K-EnPI and inclusion in subsequent Management Review process</t>
  </si>
  <si>
    <t>Recommission Baddiley-Clark electricity meter</t>
  </si>
  <si>
    <t>Following university sustainable purchasing processes, where the need for a fleet* vehicle is identified, procure only zero emission vehicles</t>
  </si>
  <si>
    <t>% University owned zero emission vehicles</t>
  </si>
  <si>
    <t>Year 7</t>
  </si>
  <si>
    <t>Year 8</t>
  </si>
  <si>
    <t>2020-21</t>
  </si>
  <si>
    <t>Potential performance indicator</t>
  </si>
  <si>
    <t>Total installed and operational Solar PV and PV-T generation capacity (kWp)</t>
  </si>
  <si>
    <t>50% increase against 2018/19 baseline</t>
  </si>
  <si>
    <t>\\campus\pss\ESS\Sustainability\Shared\6.3 &amp; 6.5. EnMS Energy Review &amp; Baseline\04. Support Documents - "PV review" document 
Also Project documents and O&amp;Ms</t>
  </si>
  <si>
    <t>Energy generation from Solar PV (kWh)</t>
  </si>
  <si>
    <t>Decarbonise the provision of heating</t>
  </si>
  <si>
    <t>No. of buildings with operational natural gas heating systems</t>
  </si>
  <si>
    <t>Gross gas consumption as a % of total estate heating kWh (not inc. commercial space) (kWh)</t>
  </si>
  <si>
    <t>Gross electricity consumption as a % of total estate heating kWh (not inc. commercial space) (kWh)</t>
  </si>
  <si>
    <t>Update 24/05/2021 - No longer a K-EnPI</t>
  </si>
  <si>
    <t>EnMS Manager / Purchasing Officer</t>
  </si>
  <si>
    <t>Increase number of colleagues actively engaged in energy management-related activities</t>
  </si>
  <si>
    <t xml:space="preserve">2% of University colleagues signed onto the scheme </t>
  </si>
  <si>
    <t>31st July 2022</t>
  </si>
  <si>
    <t>Increase number of students actively engaged in energy management-related activities</t>
  </si>
  <si>
    <t>Number of active participants in ResAction as part of ResLife</t>
  </si>
  <si>
    <t xml:space="preserve">25% of UG1, UGR, PGT and PGR students </t>
  </si>
  <si>
    <t>Stephenson Major Capital Refurbishment</t>
  </si>
  <si>
    <t>Hysopt Optimisation and Decarbonisation Study - PVSV Energy Centre</t>
  </si>
  <si>
    <t>2020/21</t>
  </si>
  <si>
    <t>Publish of the University Climate Action Plan</t>
  </si>
  <si>
    <t>Great North House Decarbonisation</t>
  </si>
  <si>
    <t>PSDS part-funded</t>
  </si>
  <si>
    <t>Dame Margaret Barbour PV</t>
  </si>
  <si>
    <t>Sport Centre AHU upgrade</t>
  </si>
  <si>
    <t>Completed within wider Sport Centre extension project</t>
  </si>
  <si>
    <t>New BMS Maintenance Tender</t>
  </si>
  <si>
    <t>Improved specification regarding energy performance reporting</t>
  </si>
  <si>
    <t>Quintex trial (catering ventilation control system)</t>
  </si>
  <si>
    <t>King's Gate battery storage feasibility study (Master's Dissertation)</t>
  </si>
  <si>
    <t>2021/22</t>
  </si>
  <si>
    <t>2022/23</t>
  </si>
  <si>
    <t>2023/24</t>
  </si>
  <si>
    <t>2024/25</t>
  </si>
  <si>
    <t>2025/26</t>
  </si>
  <si>
    <t>2026/27</t>
  </si>
  <si>
    <t>2027/28</t>
  </si>
  <si>
    <t>2028/29</t>
  </si>
  <si>
    <t>2029/30</t>
  </si>
  <si>
    <t>Climate Action Plan</t>
  </si>
  <si>
    <t>Y</t>
  </si>
  <si>
    <t>Following the aquistion of the Campus for Ageing and Vitality site at the end of Phase I, &lt;1% increase in estate size by the end of Phase II</t>
  </si>
  <si>
    <t>EMR data</t>
  </si>
  <si>
    <t>Through engaging with both suppliers and purchasers, develop a set of carbon reduction targets and actions for implementation in Phase 2.</t>
  </si>
  <si>
    <t>Work with the sector to agree and align international student travel emissons reporting</t>
  </si>
  <si>
    <t>Agreed Methodology</t>
  </si>
  <si>
    <t xml:space="preserve">Hold annual celebrating success event </t>
  </si>
  <si>
    <t>No. of events held</t>
  </si>
  <si>
    <t>First event by Jul-22</t>
  </si>
  <si>
    <t xml:space="preserve">Publish new annual sustainability report </t>
  </si>
  <si>
    <t>First report by Jul-21</t>
  </si>
  <si>
    <t>Publish of new engagement and communication plan by Jul 21</t>
  </si>
  <si>
    <t>Pubish of Plan</t>
  </si>
  <si>
    <t>Plan publish by Jul-21</t>
  </si>
  <si>
    <t xml:space="preserve">Deliver new sustainability induction information at colleague welcome events </t>
  </si>
  <si>
    <t xml:space="preserve">Deliver new sustainability induction information at student induction </t>
  </si>
  <si>
    <t>21/22</t>
  </si>
  <si>
    <t>% Colleague/Student travel survey participants</t>
  </si>
  <si>
    <t>Improve the response rate of our bi-annual colleague and student travel surveys to 30% by Jul-22</t>
  </si>
  <si>
    <t>Apply a risk-based approach to managing emissions from procurement activities</t>
  </si>
  <si>
    <t>Baseline for individual groups</t>
  </si>
  <si>
    <t>Introduction of targets and actions in Climate Action Plan Phase II</t>
  </si>
  <si>
    <t>Develop more accurate carbon emission metrics, per material group by the end of Phase 1, and apply best available methodologies for reporting in Phase 2</t>
  </si>
  <si>
    <t>Development of emission metrics</t>
  </si>
  <si>
    <t>Improve carbon emissions data and Services quality from purchased goods and services</t>
  </si>
  <si>
    <t>Minimise the embodied carbon emissions associated with our IT infrastructure and provision</t>
  </si>
  <si>
    <t>100% of electronic and electrical equipment purchases &gt;£50k include energy usage as part of the assessment criteria</t>
  </si>
  <si>
    <t>% of IT equipment purchases &gt;£50k including energy use as part of criteria</t>
  </si>
  <si>
    <t>Reduce Scope 3 emissions -Capital Goods</t>
  </si>
  <si>
    <t>Reduce Scope 3 emissions - Other Categories - See relevant commitment</t>
  </si>
  <si>
    <t>Work with colleagues, students and stakeholders to decouple economic growth from waste generation from material input, i.e. continue to grow in size while reducing the total volume of waste produced.</t>
  </si>
  <si>
    <t xml:space="preserve">Work with contractors, colleagues, students and other stakeholders to move waste up the waste hierarchy, ensuring products are reused wherever possible or sent for recycling or recovery as a minimum.
</t>
  </si>
  <si>
    <t>% material reused</t>
  </si>
  <si>
    <t>Increase the percentage of 
furniture, lab equipment &amp; 
electrical equipment reused 
(both onsite and offsite)</t>
  </si>
  <si>
    <t>Enable improvements in the region’s renewable capacity through a new PPA or similar venture</t>
  </si>
  <si>
    <t>Decarbonisation of the local and regional electricity and gas grids</t>
  </si>
  <si>
    <t>Decomission all natural gas-fuelled heating systems</t>
  </si>
  <si>
    <t>Reduce by 20% against 2018/19 baseline</t>
  </si>
  <si>
    <t>Reduce by 15% against 2018/19 baseline</t>
  </si>
  <si>
    <t>*for further information on specific projects (i.e. £ budget, human resource, data, etc.), please refer to the project documented information retained in project folders and Salix SERS portal below:</t>
  </si>
  <si>
    <t>\\campus\pss\ESS\Sustainability\Team Secure\Energy\Projects</t>
  </si>
  <si>
    <t>\\campus\pss\ESS\Sustainability\Team Secure\Carbon\Climate Action Plan\Projects</t>
  </si>
  <si>
    <t>Now falls within final estate-wide LED works</t>
  </si>
  <si>
    <t>CDDP engagement</t>
  </si>
  <si>
    <t>Medical School decarbonisation</t>
  </si>
  <si>
    <t>NUBS energy efficiency measures (SPR 148374)</t>
  </si>
  <si>
    <t>Merz Court decarbonisation</t>
  </si>
  <si>
    <t>King George VI decarbonisation</t>
  </si>
  <si>
    <t>EPC production for buildings without an EPC</t>
  </si>
  <si>
    <t>Heat network extension - Merz Court to King's Road</t>
  </si>
  <si>
    <t>Merz Court and King's Road Heat Decarbonisation Plan</t>
  </si>
  <si>
    <t>CAP workshops - Estates &amp; Facilities</t>
  </si>
  <si>
    <t>CAP workshop - Actions Beyond Individualism</t>
  </si>
  <si>
    <t>2021-22</t>
  </si>
  <si>
    <t>2022-23</t>
  </si>
  <si>
    <t>2023-24</t>
  </si>
  <si>
    <t>2024-25</t>
  </si>
  <si>
    <r>
      <t>Reduce total carbon emissions from University heating energy use (tCO</t>
    </r>
    <r>
      <rPr>
        <b/>
        <i/>
        <vertAlign val="subscript"/>
        <sz val="12"/>
        <color rgb="FF9C6500"/>
        <rFont val="Calibri"/>
        <family val="2"/>
        <scheme val="minor"/>
      </rPr>
      <t>2</t>
    </r>
    <r>
      <rPr>
        <b/>
        <i/>
        <sz val="12"/>
        <color rgb="FF9C6500"/>
        <rFont val="Calibri"/>
        <family val="2"/>
        <scheme val="minor"/>
      </rPr>
      <t>e/m</t>
    </r>
    <r>
      <rPr>
        <b/>
        <i/>
        <vertAlign val="superscript"/>
        <sz val="12"/>
        <color rgb="FF9C6500"/>
        <rFont val="Calibri"/>
        <family val="2"/>
        <scheme val="minor"/>
      </rPr>
      <t>2</t>
    </r>
    <r>
      <rPr>
        <b/>
        <i/>
        <sz val="12"/>
        <color rgb="FF9C6500"/>
        <rFont val="Calibri"/>
        <family val="2"/>
        <scheme val="minor"/>
      </rPr>
      <t>)</t>
    </r>
  </si>
  <si>
    <t>Achieved</t>
  </si>
  <si>
    <t>1. Energy origin and procurement</t>
  </si>
  <si>
    <t>2. Energy use</t>
  </si>
  <si>
    <t>3. Capital goods</t>
  </si>
  <si>
    <t>4. Purchased goods and services</t>
  </si>
  <si>
    <t>5. Travel</t>
  </si>
  <si>
    <t>6. Investments</t>
  </si>
  <si>
    <t>7. Circular economy</t>
  </si>
  <si>
    <t>8. Research and education</t>
  </si>
  <si>
    <t>9. Leadership and governance</t>
  </si>
  <si>
    <t>10. Engagement</t>
  </si>
  <si>
    <t>Various sub-metering fixes (starting March 2022) - beginning Park View Energy Centre Heat</t>
  </si>
  <si>
    <t>31/06/2022</t>
  </si>
  <si>
    <t>Picked up within 'HV network smart grid and storage integration' project</t>
  </si>
  <si>
    <t>Claremont Tower data centre outsourcing feasibility</t>
  </si>
  <si>
    <t>**if a project is not completed in the year it is raised (i.e. uninitated or ongoing), or is a 'Continuous' status project, amend 'Year raised' to the current review year</t>
  </si>
  <si>
    <t>Year</t>
  </si>
  <si>
    <t>Improve ESG performance of the University's endowment portfolio.</t>
  </si>
  <si>
    <t>11/767</t>
  </si>
  <si>
    <t>No league published</t>
  </si>
  <si>
    <t>21 (1) [2021]</t>
  </si>
  <si>
    <t>15/1115</t>
  </si>
  <si>
    <t>Continually improve our energy performance, and performance of the EnMS.</t>
  </si>
  <si>
    <t>Investing in energy efficiency and conservation measures.</t>
  </si>
  <si>
    <t>Embedding the purchase of energy efficient products and services.</t>
  </si>
  <si>
    <t>Integrating design activities that consider energy performance improvement in the design of new, modified and renovated facilities and equipment.</t>
  </si>
  <si>
    <t>Empowering and motivating all stakeholders through effective education and engagement.</t>
  </si>
  <si>
    <t>Minimising the carbon emissions associated with our energy consumption and reducing reliance on fossil fuel energy sources including investing in onsite and offsite renewable energy generation.</t>
  </si>
  <si>
    <t>Campus LED - Final phase</t>
  </si>
  <si>
    <t>Second-life battery storage pilot installation</t>
  </si>
  <si>
    <t>Claremont Tower data centre outsourcing</t>
  </si>
  <si>
    <t>Continually improve our energy performance, and performance of the EnMS</t>
  </si>
  <si>
    <t>Embedding the purchase of energy efficient products and services</t>
  </si>
  <si>
    <t>Integrating design activities that consider energy performance improvement in the design of new, modified and renovated facilities and equipment</t>
  </si>
  <si>
    <t>Empowering and motivating all stakeholders through effective education and engagement</t>
  </si>
  <si>
    <t>Metering data</t>
  </si>
  <si>
    <t>Campus PV pilot - phase 2: Cassie, Drummond and Great North Museum</t>
  </si>
  <si>
    <t>Fine Art energy saving and decarbonisation (SPR 149870)</t>
  </si>
  <si>
    <t>Students receiving the University sustainability induction</t>
  </si>
  <si>
    <t>Technician Partnership Conference - Net Zero in Labs workshops</t>
  </si>
  <si>
    <t>Last Reviewed: 08/07/2022</t>
  </si>
  <si>
    <t>Reviewed By: Sam Boot</t>
  </si>
  <si>
    <t>-</t>
  </si>
  <si>
    <t>\\campus\pss\ESS\Sustainability\Shared\6.3 &amp; 6.5. EnMS Energy Review &amp; Baseline\04. Support Documents\04. Engagement SIF</t>
  </si>
  <si>
    <t>EnMS Manager / Sustainability Team</t>
  </si>
  <si>
    <t>See Climate Action Plan</t>
  </si>
  <si>
    <t>203tCO2 pa</t>
  </si>
  <si>
    <t>Trial in place in Bowsden Terrace</t>
  </si>
  <si>
    <t>Increase in data from contractors</t>
  </si>
  <si>
    <t>TBC- tender underway for washroom services</t>
  </si>
  <si>
    <t xml:space="preserve">Action plan in development </t>
  </si>
  <si>
    <t>New furniture reuse system inmplemented 21. Baseline data TBC.</t>
  </si>
  <si>
    <t>TBC- Travel survey delayed due to COVID</t>
  </si>
  <si>
    <t>Travel survey delayed due to parking management</t>
  </si>
  <si>
    <t>Tender under evaluation - Jul22</t>
  </si>
  <si>
    <t>2- RTZ/BG re: Russian stocks</t>
  </si>
  <si>
    <t>1 - Rio Tinto (RTZ)</t>
  </si>
  <si>
    <t>Work with Procurement Team underway</t>
  </si>
  <si>
    <t>Reviewed By: Hannah Owens</t>
  </si>
  <si>
    <t>Total University EMR Reported Energy Consumption (kWh/Staff FTE)</t>
  </si>
  <si>
    <t>Total University EMR Reported Energy Consumption (kWh/Student FTE)</t>
  </si>
  <si>
    <t>21(1)[2022]</t>
  </si>
  <si>
    <t>8/1406 [2022]</t>
  </si>
  <si>
    <t>Module in development - due to launch 2023/24</t>
  </si>
  <si>
    <t>Data analaysed through THE Impact Ranking &amp; Elsevier</t>
  </si>
  <si>
    <t>211 participants</t>
  </si>
  <si>
    <t>Materials developed for staff induction including banners &amp; sustainability team poster</t>
  </si>
  <si>
    <t>Materials included within students induction</t>
  </si>
  <si>
    <t>2626tCO2 pa</t>
  </si>
  <si>
    <t xml:space="preserve">Use Nature Positive Universities tool to develop baseline </t>
  </si>
  <si>
    <t>2- RTZ/COP26 Declaration</t>
  </si>
  <si>
    <t> 4249</t>
  </si>
  <si>
    <t>Total ACA (m2)</t>
  </si>
  <si>
    <t>Total RES (m2)</t>
  </si>
  <si>
    <t>Year 9</t>
  </si>
  <si>
    <t>Year 10</t>
  </si>
  <si>
    <t>tbc</t>
  </si>
  <si>
    <t>Reviewed By: Luke Whittaker</t>
  </si>
  <si>
    <t>EnMS Manager / Capital Development Team &amp; Improvements</t>
  </si>
  <si>
    <t>Likely need to create new KPI for Leaf lab take up</t>
  </si>
  <si>
    <t>Has this resumed&gt;?</t>
  </si>
  <si>
    <t>22/23</t>
  </si>
  <si>
    <t>36(2:1)[2023]</t>
  </si>
  <si>
    <t>24/1705 [2023]</t>
  </si>
  <si>
    <t>Under Review</t>
  </si>
  <si>
    <t>Module developed by School X</t>
  </si>
  <si>
    <t>Progress TBC</t>
  </si>
  <si>
    <t>7170tCO2 pa</t>
  </si>
  <si>
    <t xml:space="preserve">2- COP26 Declaration/P&amp;P </t>
  </si>
  <si>
    <t>272 participants</t>
  </si>
  <si>
    <t>Year 11</t>
  </si>
  <si>
    <t>23/24</t>
  </si>
  <si>
    <t>34(2:1)[2024]</t>
  </si>
  <si>
    <t>95/2152 [2024]</t>
  </si>
  <si>
    <t>Module developed by  School X &amp; Launched 23/24</t>
  </si>
  <si>
    <t>9094tCO2 pa</t>
  </si>
  <si>
    <t>2- COP26 Declaration/Arms</t>
  </si>
  <si>
    <t>334 participants</t>
  </si>
  <si>
    <t>Estates Optimisation with BDP</t>
  </si>
  <si>
    <t>Estates and Facilities</t>
  </si>
  <si>
    <t>personnel Time</t>
  </si>
  <si>
    <t>due to changes in procurement team personnel, this is still ongoing data sak</t>
  </si>
  <si>
    <t>EMR Reported Energy Consumption (kWh)</t>
  </si>
  <si>
    <t>Year 12</t>
  </si>
  <si>
    <t>NB contains recharged total?</t>
  </si>
  <si>
    <t>awaiting figures from accommodation</t>
  </si>
  <si>
    <t>Need to update - is a kwp the right target with the PV project concluding, as we are using all the roof space we can?</t>
  </si>
  <si>
    <t>EMR or ACA totals?</t>
  </si>
  <si>
    <t>24/25</t>
  </si>
  <si>
    <t>65 (2:1)[2025]</t>
  </si>
  <si>
    <t>101-200</t>
  </si>
  <si>
    <t>Achieved - plan for reduction in overall campus size now underway</t>
  </si>
  <si>
    <t>4739 tCO2 pa</t>
  </si>
  <si>
    <t xml:space="preserve">Data analysed via EMR </t>
  </si>
  <si>
    <t>1- Arms</t>
  </si>
  <si>
    <t>386 participants</t>
  </si>
  <si>
    <t>Last Reviewed: 10/05/2026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</si>
</sst>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54" x14ac:knownFonts="1">
    <font>
      <sz val="11"/>
      <color theme="1"/>
      <name val="Calibri"/>
      <family val="2"/>
      <scheme val="minor"/>
    </font>
    <font>
      <b/>
      <sz val="11"/>
      <color theme="1"/>
      <name val="Calibri"/>
      <family val="2"/>
      <scheme val="minor"/>
    </font>
    <font>
      <sz val="11"/>
      <color theme="1"/>
      <name val="Calibri"/>
      <family val="2"/>
      <scheme val="minor"/>
    </font>
    <font>
      <sz val="11"/>
      <color theme="0" tint="-0.499984740745262"/>
      <name val="Calibri"/>
      <family val="2"/>
      <scheme val="minor"/>
    </font>
    <font>
      <sz val="11"/>
      <color rgb="FF006100"/>
      <name val="Calibri"/>
      <family val="2"/>
      <scheme val="minor"/>
    </font>
    <font>
      <sz val="11"/>
      <color rgb="FF9C0006"/>
      <name val="Calibri"/>
      <family val="2"/>
      <scheme val="minor"/>
    </font>
    <font>
      <i/>
      <sz val="11"/>
      <color theme="1"/>
      <name val="Calibri"/>
      <family val="2"/>
      <scheme val="minor"/>
    </font>
    <font>
      <b/>
      <sz val="11"/>
      <color theme="0"/>
      <name val="Calibri"/>
      <family val="2"/>
      <scheme val="minor"/>
    </font>
    <font>
      <b/>
      <sz val="11"/>
      <name val="Calibri"/>
      <family val="2"/>
      <scheme val="minor"/>
    </font>
    <font>
      <sz val="11"/>
      <color theme="0"/>
      <name val="Calibri"/>
      <family val="2"/>
      <scheme val="minor"/>
    </font>
    <font>
      <sz val="11"/>
      <color theme="1" tint="0.34998626667073579"/>
      <name val="Calibri"/>
      <family val="2"/>
      <scheme val="minor"/>
    </font>
    <font>
      <i/>
      <sz val="11"/>
      <color theme="1" tint="0.34998626667073579"/>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3F3F76"/>
      <name val="Calibri"/>
      <family val="2"/>
      <scheme val="minor"/>
    </font>
    <font>
      <i/>
      <sz val="11"/>
      <color rgb="FF7F7F7F"/>
      <name val="Calibri"/>
      <family val="2"/>
      <scheme val="minor"/>
    </font>
    <font>
      <b/>
      <sz val="15"/>
      <name val="Calibri"/>
      <family val="2"/>
      <scheme val="minor"/>
    </font>
    <font>
      <sz val="10"/>
      <color theme="1"/>
      <name val="Calibri"/>
      <family val="2"/>
      <scheme val="minor"/>
    </font>
    <font>
      <sz val="11"/>
      <name val="Calibri"/>
      <family val="2"/>
      <scheme val="minor"/>
    </font>
    <font>
      <b/>
      <sz val="15"/>
      <color theme="1"/>
      <name val="Calibri"/>
      <family val="2"/>
      <scheme val="minor"/>
    </font>
    <font>
      <sz val="15"/>
      <color theme="1"/>
      <name val="Calibri"/>
      <family val="2"/>
      <scheme val="minor"/>
    </font>
    <font>
      <b/>
      <sz val="12"/>
      <color theme="1"/>
      <name val="Calibri"/>
      <family val="2"/>
      <scheme val="minor"/>
    </font>
    <font>
      <b/>
      <sz val="16"/>
      <name val="Calibri"/>
      <family val="2"/>
      <scheme val="minor"/>
    </font>
    <font>
      <sz val="16"/>
      <color theme="3"/>
      <name val="Calibri"/>
      <family val="2"/>
      <scheme val="minor"/>
    </font>
    <font>
      <sz val="16"/>
      <color theme="1"/>
      <name val="Calibri"/>
      <family val="2"/>
      <scheme val="minor"/>
    </font>
    <font>
      <sz val="12"/>
      <color theme="1"/>
      <name val="Calibri"/>
      <family val="2"/>
      <scheme val="minor"/>
    </font>
    <font>
      <sz val="12"/>
      <color rgb="FF3F3F76"/>
      <name val="Calibri"/>
      <family val="2"/>
      <scheme val="minor"/>
    </font>
    <font>
      <b/>
      <sz val="12"/>
      <color rgb="FF9C0006"/>
      <name val="Calibri"/>
      <family val="2"/>
      <scheme val="minor"/>
    </font>
    <font>
      <b/>
      <sz val="12"/>
      <color rgb="FF3F3F76"/>
      <name val="Calibri"/>
      <family val="2"/>
      <scheme val="minor"/>
    </font>
    <font>
      <b/>
      <sz val="12"/>
      <color rgb="FF9C6500"/>
      <name val="Calibri"/>
      <family val="2"/>
      <scheme val="minor"/>
    </font>
    <font>
      <sz val="12"/>
      <color rgb="FF9C6500"/>
      <name val="Calibri"/>
      <family val="2"/>
      <scheme val="minor"/>
    </font>
    <font>
      <b/>
      <i/>
      <sz val="12"/>
      <color theme="1"/>
      <name val="Calibri"/>
      <family val="2"/>
      <scheme val="minor"/>
    </font>
    <font>
      <vertAlign val="superscript"/>
      <sz val="12"/>
      <color theme="1"/>
      <name val="Calibri"/>
      <family val="2"/>
      <scheme val="minor"/>
    </font>
    <font>
      <sz val="12"/>
      <color rgb="FF9C0006"/>
      <name val="Calibri"/>
      <family val="2"/>
      <scheme val="minor"/>
    </font>
    <font>
      <sz val="12"/>
      <name val="Calibri"/>
      <family val="2"/>
      <scheme val="minor"/>
    </font>
    <font>
      <i/>
      <sz val="12"/>
      <color theme="1"/>
      <name val="Calibri"/>
      <family val="2"/>
      <scheme val="minor"/>
    </font>
    <font>
      <b/>
      <sz val="9"/>
      <color indexed="81"/>
      <name val="Tahoma"/>
      <family val="2"/>
    </font>
    <font>
      <sz val="9"/>
      <color indexed="81"/>
      <name val="Tahoma"/>
      <family val="2"/>
    </font>
    <font>
      <u/>
      <sz val="11"/>
      <color theme="10"/>
      <name val="Calibri"/>
      <family val="2"/>
      <scheme val="minor"/>
    </font>
    <font>
      <i/>
      <sz val="11"/>
      <color theme="0" tint="-0.499984740745262"/>
      <name val="Calibri"/>
      <family val="2"/>
      <scheme val="minor"/>
    </font>
    <font>
      <sz val="11"/>
      <color theme="1"/>
      <name val="Calibri"/>
      <family val="2"/>
    </font>
    <font>
      <sz val="8"/>
      <name val="Calibri"/>
      <family val="2"/>
      <scheme val="minor"/>
    </font>
    <font>
      <b/>
      <sz val="12"/>
      <name val="Calibri"/>
      <family val="2"/>
      <scheme val="minor"/>
    </font>
    <font>
      <b/>
      <sz val="11"/>
      <color indexed="81"/>
      <name val="Tahoma"/>
      <family val="2"/>
    </font>
    <font>
      <sz val="11"/>
      <color indexed="81"/>
      <name val="Tahoma"/>
      <family val="2"/>
    </font>
    <font>
      <i/>
      <sz val="11"/>
      <name val="Calibri"/>
      <family val="2"/>
      <scheme val="minor"/>
    </font>
    <font>
      <i/>
      <sz val="11"/>
      <color rgb="FF9C6500"/>
      <name val="Calibri"/>
      <family val="2"/>
      <scheme val="minor"/>
    </font>
    <font>
      <b/>
      <i/>
      <sz val="12"/>
      <color rgb="FF9C6500"/>
      <name val="Calibri"/>
      <family val="2"/>
      <scheme val="minor"/>
    </font>
    <font>
      <b/>
      <i/>
      <vertAlign val="subscript"/>
      <sz val="12"/>
      <color rgb="FF9C6500"/>
      <name val="Calibri"/>
      <family val="2"/>
      <scheme val="minor"/>
    </font>
    <font>
      <b/>
      <i/>
      <vertAlign val="superscript"/>
      <sz val="12"/>
      <color rgb="FF9C6500"/>
      <name val="Calibri"/>
      <family val="2"/>
      <scheme val="minor"/>
    </font>
    <font>
      <i/>
      <sz val="12"/>
      <color rgb="FF9C6500"/>
      <name val="Calibri"/>
      <family val="2"/>
      <scheme val="minor"/>
    </font>
    <font>
      <b/>
      <sz val="16"/>
      <color theme="3"/>
      <name val="Calibri"/>
      <family val="2"/>
      <scheme val="minor"/>
    </font>
    <font>
      <b/>
      <i/>
      <sz val="12"/>
      <name val="Calibri"/>
      <family val="2"/>
      <scheme val="minor"/>
    </font>
  </fonts>
  <fills count="24">
    <fill>
      <patternFill patternType="none"/>
    </fill>
    <fill>
      <patternFill patternType="gray125"/>
    </fill>
    <fill>
      <patternFill patternType="solid">
        <fgColor theme="7" tint="0.79998168889431442"/>
        <bgColor indexed="65"/>
      </patternFill>
    </fill>
    <fill>
      <patternFill patternType="solid">
        <fgColor rgb="FFC6EFCE"/>
      </patternFill>
    </fill>
    <fill>
      <patternFill patternType="solid">
        <fgColor rgb="FFFFC7CE"/>
      </patternFill>
    </fill>
    <fill>
      <patternFill patternType="solid">
        <fgColor theme="6" tint="0.79998168889431442"/>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7030A0"/>
        <bgColor indexed="64"/>
      </patternFill>
    </fill>
    <fill>
      <patternFill patternType="solid">
        <fgColor rgb="FFFFEB9C"/>
      </patternFill>
    </fill>
    <fill>
      <patternFill patternType="solid">
        <fgColor rgb="FFFFCC99"/>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lightGrid">
        <fgColor theme="0" tint="-0.24994659260841701"/>
        <bgColor indexed="65"/>
      </patternFill>
    </fill>
    <fill>
      <patternFill patternType="solid">
        <fgColor rgb="FF00B050"/>
        <bgColor indexed="64"/>
      </patternFill>
    </fill>
    <fill>
      <patternFill patternType="solid">
        <fgColor theme="2"/>
        <bgColor indexed="64"/>
      </patternFill>
    </fill>
    <fill>
      <patternFill patternType="lightGrid">
        <fgColor theme="0" tint="-0.24994659260841701"/>
        <bgColor theme="2"/>
      </patternFill>
    </fill>
    <fill>
      <patternFill patternType="lightUp">
        <fgColor theme="0" tint="-0.34998626667073579"/>
        <bgColor rgb="FFFFC7CE"/>
      </patternFill>
    </fill>
    <fill>
      <patternFill patternType="darkUp">
        <fgColor theme="0"/>
        <bgColor theme="0" tint="-0.499984740745262"/>
      </patternFill>
    </fill>
    <fill>
      <patternFill patternType="solid">
        <fgColor rgb="FFFFFF93"/>
        <bgColor indexed="64"/>
      </patternFill>
    </fill>
  </fills>
  <borders count="1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ck">
        <color theme="4"/>
      </bottom>
      <diagonal/>
    </border>
    <border>
      <left/>
      <right/>
      <top style="medium">
        <color indexed="64"/>
      </top>
      <bottom style="thick">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style="thin">
        <color indexed="64"/>
      </left>
      <right style="thin">
        <color indexed="64"/>
      </right>
      <top style="thick">
        <color theme="4"/>
      </top>
      <bottom style="hair">
        <color theme="4" tint="0.499984740745262"/>
      </bottom>
      <diagonal/>
    </border>
    <border>
      <left/>
      <right style="thin">
        <color theme="4" tint="0.499984740745262"/>
      </right>
      <top/>
      <bottom style="thin">
        <color theme="4" tint="0.499984740745262"/>
      </bottom>
      <diagonal/>
    </border>
    <border>
      <left style="thin">
        <color theme="4" tint="0.499984740745262"/>
      </left>
      <right style="thin">
        <color theme="4" tint="0.499984740745262"/>
      </right>
      <top style="thin">
        <color indexed="64"/>
      </top>
      <bottom style="hair">
        <color theme="4" tint="0.499984740745262"/>
      </bottom>
      <diagonal/>
    </border>
    <border>
      <left style="thin">
        <color theme="4" tint="0.499984740745262"/>
      </left>
      <right/>
      <top style="thin">
        <color indexed="64"/>
      </top>
      <bottom style="hair">
        <color theme="4" tint="0.499984740745262"/>
      </bottom>
      <diagonal/>
    </border>
    <border>
      <left/>
      <right style="thin">
        <color theme="4" tint="0.499984740745262"/>
      </right>
      <top style="thin">
        <color indexed="64"/>
      </top>
      <bottom style="hair">
        <color theme="4" tint="0.499984740745262"/>
      </bottom>
      <diagonal/>
    </border>
    <border>
      <left style="thin">
        <color theme="4" tint="0.499984740745262"/>
      </left>
      <right style="thin">
        <color theme="4" tint="0.499984740745262"/>
      </right>
      <top style="hair">
        <color theme="4" tint="0.499984740745262"/>
      </top>
      <bottom style="thin">
        <color indexed="64"/>
      </bottom>
      <diagonal/>
    </border>
    <border>
      <left style="thin">
        <color theme="4" tint="0.499984740745262"/>
      </left>
      <right style="thin">
        <color theme="4" tint="0.499984740745262"/>
      </right>
      <top style="hair">
        <color theme="4" tint="0.499984740745262"/>
      </top>
      <bottom/>
      <diagonal/>
    </border>
    <border>
      <left style="thin">
        <color theme="4" tint="0.499984740745262"/>
      </left>
      <right/>
      <top style="hair">
        <color theme="4" tint="0.499984740745262"/>
      </top>
      <bottom/>
      <diagonal/>
    </border>
    <border>
      <left style="thin">
        <color indexed="64"/>
      </left>
      <right style="thin">
        <color indexed="64"/>
      </right>
      <top style="hair">
        <color theme="4" tint="0.499984740745262"/>
      </top>
      <bottom/>
      <diagonal/>
    </border>
    <border>
      <left/>
      <right style="thin">
        <color theme="4" tint="0.499984740745262"/>
      </right>
      <top style="hair">
        <color theme="4" tint="0.499984740745262"/>
      </top>
      <bottom/>
      <diagonal/>
    </border>
    <border>
      <left style="thin">
        <color indexed="64"/>
      </left>
      <right style="thin">
        <color indexed="64"/>
      </right>
      <top style="thin">
        <color indexed="64"/>
      </top>
      <bottom style="hair">
        <color theme="4" tint="0.499984740745262"/>
      </bottom>
      <diagonal/>
    </border>
    <border>
      <left style="thin">
        <color theme="4" tint="0.499984740745262"/>
      </left>
      <right/>
      <top style="hair">
        <color theme="4" tint="0.499984740745262"/>
      </top>
      <bottom style="thin">
        <color indexed="64"/>
      </bottom>
      <diagonal/>
    </border>
    <border>
      <left/>
      <right style="thin">
        <color theme="4" tint="0.499984740745262"/>
      </right>
      <top style="hair">
        <color theme="4" tint="0.499984740745262"/>
      </top>
      <bottom style="thin">
        <color indexed="64"/>
      </bottom>
      <diagonal/>
    </border>
    <border>
      <left/>
      <right style="thin">
        <color theme="4" tint="0.499984740745262"/>
      </right>
      <top style="hair">
        <color theme="4" tint="0.499984740745262"/>
      </top>
      <bottom style="hair">
        <color theme="4" tint="0.499984740745262"/>
      </bottom>
      <diagonal/>
    </border>
    <border>
      <left style="thin">
        <color theme="4" tint="0.499984740745262"/>
      </left>
      <right style="thin">
        <color theme="4" tint="0.499984740745262"/>
      </right>
      <top style="hair">
        <color theme="4" tint="0.499984740745262"/>
      </top>
      <bottom style="hair">
        <color theme="4" tint="0.499984740745262"/>
      </bottom>
      <diagonal/>
    </border>
    <border>
      <left style="thin">
        <color indexed="64"/>
      </left>
      <right style="thin">
        <color indexed="64"/>
      </right>
      <top style="hair">
        <color theme="4" tint="0.499984740745262"/>
      </top>
      <bottom style="hair">
        <color theme="4" tint="0.499984740745262"/>
      </bottom>
      <diagonal/>
    </border>
    <border>
      <left style="thin">
        <color theme="4" tint="0.499984740745262"/>
      </left>
      <right/>
      <top style="hair">
        <color theme="4" tint="0.499984740745262"/>
      </top>
      <bottom style="hair">
        <color theme="4" tint="0.499984740745262"/>
      </bottom>
      <diagonal/>
    </border>
    <border>
      <left style="thin">
        <color theme="4" tint="0.499984740745262"/>
      </left>
      <right style="thin">
        <color theme="4" tint="0.499984740745262"/>
      </right>
      <top/>
      <bottom style="hair">
        <color theme="4" tint="0.499984740745262"/>
      </bottom>
      <diagonal/>
    </border>
    <border>
      <left style="thin">
        <color theme="4" tint="0.499984740745262"/>
      </left>
      <right/>
      <top/>
      <bottom style="hair">
        <color theme="4" tint="0.499984740745262"/>
      </bottom>
      <diagonal/>
    </border>
    <border>
      <left style="thin">
        <color indexed="64"/>
      </left>
      <right style="thin">
        <color indexed="64"/>
      </right>
      <top/>
      <bottom style="hair">
        <color theme="4" tint="0.499984740745262"/>
      </bottom>
      <diagonal/>
    </border>
    <border>
      <left/>
      <right style="thin">
        <color theme="4" tint="0.499984740745262"/>
      </right>
      <top/>
      <bottom style="hair">
        <color theme="4" tint="0.499984740745262"/>
      </bottom>
      <diagonal/>
    </border>
    <border>
      <left style="thin">
        <color theme="4" tint="0.499984740745262"/>
      </left>
      <right style="thin">
        <color theme="4" tint="0.499984740745262"/>
      </right>
      <top/>
      <bottom style="thin">
        <color indexed="64"/>
      </bottom>
      <diagonal/>
    </border>
    <border>
      <left/>
      <right/>
      <top/>
      <bottom style="thin">
        <color indexed="64"/>
      </bottom>
      <diagonal/>
    </border>
    <border>
      <left/>
      <right style="thin">
        <color theme="4" tint="0.499984740745262"/>
      </right>
      <top/>
      <bottom style="thin">
        <color indexed="64"/>
      </bottom>
      <diagonal/>
    </border>
    <border>
      <left/>
      <right style="thin">
        <color theme="4" tint="0.499984740745262"/>
      </right>
      <top style="hair">
        <color theme="4" tint="0.499984740745262"/>
      </top>
      <bottom style="thin">
        <color rgb="FF7F7F7F"/>
      </bottom>
      <diagonal/>
    </border>
    <border>
      <left/>
      <right/>
      <top style="thin">
        <color indexed="64"/>
      </top>
      <bottom/>
      <diagonal/>
    </border>
    <border>
      <left style="thin">
        <color theme="4" tint="0.499984740745262"/>
      </left>
      <right style="thin">
        <color theme="4" tint="0.499984740745262"/>
      </right>
      <top style="thick">
        <color theme="4"/>
      </top>
      <bottom/>
      <diagonal/>
    </border>
    <border>
      <left style="thin">
        <color indexed="64"/>
      </left>
      <right style="thin">
        <color indexed="64"/>
      </right>
      <top style="thick">
        <color theme="4"/>
      </top>
      <bottom/>
      <diagonal/>
    </border>
    <border>
      <left style="thin">
        <color theme="4" tint="0.499984740745262"/>
      </left>
      <right style="thin">
        <color theme="4" tint="0.499984740745262"/>
      </right>
      <top style="thin">
        <color indexed="64"/>
      </top>
      <bottom/>
      <diagonal/>
    </border>
    <border>
      <left style="thin">
        <color theme="4" tint="0.499984740745262"/>
      </left>
      <right style="thin">
        <color theme="4" tint="0.499984740745262"/>
      </right>
      <top/>
      <bottom/>
      <diagonal/>
    </border>
    <border>
      <left style="thin">
        <color indexed="64"/>
      </left>
      <right style="thin">
        <color theme="4" tint="0.499984740745262"/>
      </right>
      <top style="thin">
        <color indexed="64"/>
      </top>
      <bottom/>
      <diagonal/>
    </border>
    <border>
      <left style="thin">
        <color indexed="64"/>
      </left>
      <right style="thin">
        <color theme="4" tint="0.499984740745262"/>
      </right>
      <top/>
      <bottom style="thin">
        <color indexed="64"/>
      </bottom>
      <diagonal/>
    </border>
    <border>
      <left/>
      <right style="thin">
        <color theme="4" tint="0.499984740745262"/>
      </right>
      <top/>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top style="thin">
        <color indexed="64"/>
      </top>
      <bottom style="thin">
        <color indexed="64"/>
      </bottom>
      <diagonal/>
    </border>
    <border>
      <left/>
      <right style="thin">
        <color theme="4" tint="0.499984740745262"/>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top style="thin">
        <color theme="7"/>
      </top>
      <bottom/>
      <diagonal/>
    </border>
    <border>
      <left style="thick">
        <color theme="4"/>
      </left>
      <right style="medium">
        <color theme="4"/>
      </right>
      <top style="thick">
        <color theme="4"/>
      </top>
      <bottom/>
      <diagonal/>
    </border>
    <border>
      <left style="medium">
        <color theme="4"/>
      </left>
      <right style="medium">
        <color theme="4"/>
      </right>
      <top style="thick">
        <color theme="4"/>
      </top>
      <bottom/>
      <diagonal/>
    </border>
    <border>
      <left style="medium">
        <color theme="4"/>
      </left>
      <right style="thick">
        <color theme="4"/>
      </right>
      <top style="thick">
        <color theme="4"/>
      </top>
      <bottom/>
      <diagonal/>
    </border>
    <border>
      <left style="thick">
        <color theme="4"/>
      </left>
      <right style="thin">
        <color theme="4"/>
      </right>
      <top style="thick">
        <color theme="4"/>
      </top>
      <bottom/>
      <diagonal/>
    </border>
    <border>
      <left style="thin">
        <color theme="4"/>
      </left>
      <right style="thin">
        <color theme="4"/>
      </right>
      <top style="thick">
        <color theme="4"/>
      </top>
      <bottom/>
      <diagonal/>
    </border>
    <border>
      <left style="thin">
        <color theme="4"/>
      </left>
      <right/>
      <top style="thick">
        <color theme="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4" tint="0.499984740745262"/>
      </right>
      <top/>
      <bottom style="thin">
        <color theme="4" tint="0.499984740745262"/>
      </bottom>
      <diagonal/>
    </border>
    <border>
      <left style="thin">
        <color theme="4" tint="0.499984740745262"/>
      </left>
      <right style="medium">
        <color indexed="64"/>
      </right>
      <top/>
      <bottom style="thin">
        <color theme="4" tint="0.499984740745262"/>
      </bottom>
      <diagonal/>
    </border>
    <border>
      <left style="medium">
        <color indexed="64"/>
      </left>
      <right style="thin">
        <color theme="4" tint="0.499984740745262"/>
      </right>
      <top style="thin">
        <color theme="4" tint="0.499984740745262"/>
      </top>
      <bottom style="medium">
        <color indexed="64"/>
      </bottom>
      <diagonal/>
    </border>
    <border>
      <left style="thin">
        <color theme="4" tint="0.499984740745262"/>
      </left>
      <right style="thin">
        <color theme="4" tint="0.499984740745262"/>
      </right>
      <top style="thin">
        <color theme="4" tint="0.499984740745262"/>
      </top>
      <bottom style="medium">
        <color indexed="64"/>
      </bottom>
      <diagonal/>
    </border>
    <border>
      <left style="thin">
        <color theme="4" tint="0.499984740745262"/>
      </left>
      <right/>
      <top style="thin">
        <color theme="4" tint="0.499984740745262"/>
      </top>
      <bottom style="medium">
        <color indexed="64"/>
      </bottom>
      <diagonal/>
    </border>
    <border>
      <left style="thin">
        <color indexed="64"/>
      </left>
      <right style="thin">
        <color indexed="64"/>
      </right>
      <top style="thin">
        <color theme="4" tint="0.499984740745262"/>
      </top>
      <bottom style="medium">
        <color indexed="64"/>
      </bottom>
      <diagonal/>
    </border>
    <border>
      <left/>
      <right style="thin">
        <color theme="4" tint="0.499984740745262"/>
      </right>
      <top style="thin">
        <color theme="4" tint="0.499984740745262"/>
      </top>
      <bottom style="medium">
        <color indexed="64"/>
      </bottom>
      <diagonal/>
    </border>
    <border>
      <left style="thin">
        <color theme="4" tint="0.499984740745262"/>
      </left>
      <right style="medium">
        <color indexed="64"/>
      </right>
      <top style="thin">
        <color theme="4" tint="0.499984740745262"/>
      </top>
      <bottom style="medium">
        <color indexed="64"/>
      </bottom>
      <diagonal/>
    </border>
    <border>
      <left style="medium">
        <color indexed="64"/>
      </left>
      <right style="thin">
        <color theme="4" tint="0.499984740745262"/>
      </right>
      <top style="medium">
        <color indexed="64"/>
      </top>
      <bottom/>
      <diagonal/>
    </border>
    <border>
      <left style="thin">
        <color theme="4" tint="0.499984740745262"/>
      </left>
      <right style="thin">
        <color theme="4" tint="0.499984740745262"/>
      </right>
      <top style="medium">
        <color indexed="64"/>
      </top>
      <bottom/>
      <diagonal/>
    </border>
    <border>
      <left style="thin">
        <color theme="4" tint="0.499984740745262"/>
      </left>
      <right style="thin">
        <color theme="4" tint="0.499984740745262"/>
      </right>
      <top style="medium">
        <color indexed="64"/>
      </top>
      <bottom style="hair">
        <color theme="4" tint="0.499984740745262"/>
      </bottom>
      <diagonal/>
    </border>
    <border>
      <left style="thin">
        <color theme="4" tint="0.499984740745262"/>
      </left>
      <right/>
      <top style="medium">
        <color indexed="64"/>
      </top>
      <bottom style="hair">
        <color theme="4" tint="0.499984740745262"/>
      </bottom>
      <diagonal/>
    </border>
    <border>
      <left style="thin">
        <color indexed="64"/>
      </left>
      <right style="thin">
        <color indexed="64"/>
      </right>
      <top style="medium">
        <color indexed="64"/>
      </top>
      <bottom/>
      <diagonal/>
    </border>
    <border>
      <left/>
      <right style="thin">
        <color theme="4" tint="0.499984740745262"/>
      </right>
      <top style="medium">
        <color indexed="64"/>
      </top>
      <bottom style="hair">
        <color theme="4" tint="0.499984740745262"/>
      </bottom>
      <diagonal/>
    </border>
    <border>
      <left style="thin">
        <color theme="4" tint="0.499984740745262"/>
      </left>
      <right style="medium">
        <color indexed="64"/>
      </right>
      <top style="medium">
        <color indexed="64"/>
      </top>
      <bottom style="hair">
        <color theme="4" tint="0.499984740745262"/>
      </bottom>
      <diagonal/>
    </border>
    <border>
      <left style="medium">
        <color indexed="64"/>
      </left>
      <right style="thin">
        <color theme="4" tint="0.499984740745262"/>
      </right>
      <top/>
      <bottom style="thin">
        <color indexed="64"/>
      </bottom>
      <diagonal/>
    </border>
    <border>
      <left style="thin">
        <color theme="4" tint="0.499984740745262"/>
      </left>
      <right style="medium">
        <color indexed="64"/>
      </right>
      <top style="hair">
        <color theme="4" tint="0.499984740745262"/>
      </top>
      <bottom style="thin">
        <color indexed="64"/>
      </bottom>
      <diagonal/>
    </border>
    <border>
      <left style="medium">
        <color indexed="64"/>
      </left>
      <right style="thin">
        <color theme="4" tint="0.499984740745262"/>
      </right>
      <top/>
      <bottom/>
      <diagonal/>
    </border>
    <border>
      <left style="thin">
        <color theme="4" tint="0.499984740745262"/>
      </left>
      <right style="medium">
        <color indexed="64"/>
      </right>
      <top style="thin">
        <color indexed="64"/>
      </top>
      <bottom style="hair">
        <color theme="4" tint="0.499984740745262"/>
      </bottom>
      <diagonal/>
    </border>
    <border>
      <left style="medium">
        <color indexed="64"/>
      </left>
      <right style="thin">
        <color theme="4" tint="0.499984740745262"/>
      </right>
      <top style="thin">
        <color indexed="64"/>
      </top>
      <bottom/>
      <diagonal/>
    </border>
    <border>
      <left style="medium">
        <color indexed="64"/>
      </left>
      <right style="thin">
        <color theme="4" tint="0.499984740745262"/>
      </right>
      <top/>
      <bottom style="medium">
        <color indexed="64"/>
      </bottom>
      <diagonal/>
    </border>
    <border>
      <left style="thin">
        <color theme="4" tint="0.499984740745262"/>
      </left>
      <right style="thin">
        <color theme="4" tint="0.499984740745262"/>
      </right>
      <top/>
      <bottom style="medium">
        <color indexed="64"/>
      </bottom>
      <diagonal/>
    </border>
    <border>
      <left style="thin">
        <color theme="4" tint="0.499984740745262"/>
      </left>
      <right style="thin">
        <color theme="4" tint="0.499984740745262"/>
      </right>
      <top style="hair">
        <color theme="4" tint="0.499984740745262"/>
      </top>
      <bottom style="medium">
        <color indexed="64"/>
      </bottom>
      <diagonal/>
    </border>
    <border>
      <left style="thin">
        <color theme="4" tint="0.499984740745262"/>
      </left>
      <right/>
      <top style="hair">
        <color theme="4" tint="0.499984740745262"/>
      </top>
      <bottom style="medium">
        <color indexed="64"/>
      </bottom>
      <diagonal/>
    </border>
    <border>
      <left/>
      <right style="thin">
        <color theme="4" tint="0.499984740745262"/>
      </right>
      <top style="hair">
        <color theme="4" tint="0.499984740745262"/>
      </top>
      <bottom style="medium">
        <color indexed="64"/>
      </bottom>
      <diagonal/>
    </border>
    <border>
      <left style="thin">
        <color theme="4" tint="0.499984740745262"/>
      </left>
      <right style="medium">
        <color indexed="64"/>
      </right>
      <top style="hair">
        <color theme="4" tint="0.499984740745262"/>
      </top>
      <bottom style="medium">
        <color indexed="64"/>
      </bottom>
      <diagonal/>
    </border>
    <border>
      <left style="medium">
        <color indexed="64"/>
      </left>
      <right/>
      <top style="medium">
        <color indexed="64"/>
      </top>
      <bottom style="thick">
        <color theme="4"/>
      </bottom>
      <diagonal/>
    </border>
    <border>
      <left/>
      <right style="medium">
        <color indexed="64"/>
      </right>
      <top style="medium">
        <color indexed="64"/>
      </top>
      <bottom style="thick">
        <color theme="4"/>
      </bottom>
      <diagonal/>
    </border>
    <border>
      <left style="medium">
        <color indexed="64"/>
      </left>
      <right style="thin">
        <color theme="4" tint="0.499984740745262"/>
      </right>
      <top style="thick">
        <color theme="4"/>
      </top>
      <bottom/>
      <diagonal/>
    </border>
    <border>
      <left style="thin">
        <color theme="4" tint="0.499984740745262"/>
      </left>
      <right style="medium">
        <color indexed="64"/>
      </right>
      <top style="hair">
        <color theme="4" tint="0.499984740745262"/>
      </top>
      <bottom style="hair">
        <color theme="4" tint="0.499984740745262"/>
      </bottom>
      <diagonal/>
    </border>
    <border>
      <left style="thin">
        <color theme="4" tint="0.499984740745262"/>
      </left>
      <right style="medium">
        <color indexed="64"/>
      </right>
      <top style="hair">
        <color theme="4" tint="0.499984740745262"/>
      </top>
      <bottom/>
      <diagonal/>
    </border>
    <border>
      <left style="medium">
        <color indexed="64"/>
      </left>
      <right style="thin">
        <color theme="4" tint="0.499984740745262"/>
      </right>
      <top style="thin">
        <color indexed="64"/>
      </top>
      <bottom style="thin">
        <color indexed="64"/>
      </bottom>
      <diagonal/>
    </border>
    <border>
      <left style="thin">
        <color theme="4" tint="0.499984740745262"/>
      </left>
      <right style="medium">
        <color indexed="64"/>
      </right>
      <top style="thin">
        <color indexed="64"/>
      </top>
      <bottom style="thin">
        <color indexed="64"/>
      </bottom>
      <diagonal/>
    </border>
    <border>
      <left style="thin">
        <color theme="4" tint="0.499984740745262"/>
      </left>
      <right/>
      <top/>
      <bottom style="medium">
        <color indexed="64"/>
      </bottom>
      <diagonal/>
    </border>
    <border>
      <left/>
      <right style="thin">
        <color theme="4" tint="0.499984740745262"/>
      </right>
      <top/>
      <bottom style="medium">
        <color indexed="64"/>
      </bottom>
      <diagonal/>
    </border>
    <border>
      <left style="thin">
        <color theme="4" tint="0.499984740745262"/>
      </left>
      <right style="medium">
        <color indexed="64"/>
      </right>
      <top/>
      <bottom style="medium">
        <color indexed="64"/>
      </bottom>
      <diagonal/>
    </border>
    <border>
      <left style="medium">
        <color indexed="64"/>
      </left>
      <right style="thin">
        <color theme="4" tint="0.499984740745262"/>
      </right>
      <top style="hair">
        <color theme="4" tint="0.499984740745262"/>
      </top>
      <bottom style="hair">
        <color theme="4" tint="0.499984740745262"/>
      </bottom>
      <diagonal/>
    </border>
    <border>
      <left style="medium">
        <color indexed="64"/>
      </left>
      <right style="thin">
        <color theme="4" tint="0.499984740745262"/>
      </right>
      <top style="hair">
        <color theme="4" tint="0.499984740745262"/>
      </top>
      <bottom style="medium">
        <color indexed="64"/>
      </bottom>
      <diagonal/>
    </border>
    <border>
      <left style="thin">
        <color indexed="64"/>
      </left>
      <right style="thin">
        <color indexed="64"/>
      </right>
      <top style="hair">
        <color theme="4" tint="0.499984740745262"/>
      </top>
      <bottom style="medium">
        <color indexed="64"/>
      </bottom>
      <diagonal/>
    </border>
    <border>
      <left style="thin">
        <color theme="4" tint="0.499984740745262"/>
      </left>
      <right style="medium">
        <color indexed="64"/>
      </right>
      <top style="thin">
        <color indexed="64"/>
      </top>
      <bottom/>
      <diagonal/>
    </border>
    <border>
      <left style="thin">
        <color theme="4" tint="0.499984740745262"/>
      </left>
      <right style="medium">
        <color indexed="64"/>
      </right>
      <top/>
      <bottom style="thin">
        <color indexed="64"/>
      </bottom>
      <diagonal/>
    </border>
    <border>
      <left style="medium">
        <color indexed="64"/>
      </left>
      <right style="thin">
        <color theme="4" tint="0.499984740745262"/>
      </right>
      <top style="thin">
        <color indexed="64"/>
      </top>
      <bottom style="hair">
        <color theme="4" tint="0.499984740745262"/>
      </bottom>
      <diagonal/>
    </border>
    <border>
      <left style="medium">
        <color indexed="64"/>
      </left>
      <right style="thin">
        <color theme="4" tint="0.499984740745262"/>
      </right>
      <top style="hair">
        <color theme="4" tint="0.499984740745262"/>
      </top>
      <bottom style="thin">
        <color indexed="64"/>
      </bottom>
      <diagonal/>
    </border>
    <border>
      <left style="medium">
        <color indexed="64"/>
      </left>
      <right style="thin">
        <color theme="4" tint="0.499984740745262"/>
      </right>
      <top/>
      <bottom style="hair">
        <color theme="4" tint="0.499984740745262"/>
      </bottom>
      <diagonal/>
    </border>
    <border>
      <left style="thin">
        <color theme="4" tint="0.499984740745262"/>
      </left>
      <right style="medium">
        <color indexed="64"/>
      </right>
      <top/>
      <bottom style="hair">
        <color theme="4" tint="0.499984740745262"/>
      </bottom>
      <diagonal/>
    </border>
    <border>
      <left style="thin">
        <color theme="4" tint="0.499984740745262"/>
      </left>
      <right style="medium">
        <color indexed="64"/>
      </right>
      <top/>
      <bottom/>
      <diagonal/>
    </border>
    <border>
      <left style="thin">
        <color theme="4" tint="0.499984740745262"/>
      </left>
      <right/>
      <top/>
      <bottom/>
      <diagonal/>
    </border>
    <border>
      <left style="thin">
        <color theme="4" tint="0.499984740745262"/>
      </left>
      <right/>
      <top style="thin">
        <color indexed="64"/>
      </top>
      <bottom/>
      <diagonal/>
    </border>
    <border>
      <left style="thin">
        <color theme="4" tint="0.499984740745262"/>
      </left>
      <right/>
      <top/>
      <bottom style="thin">
        <color indexed="64"/>
      </bottom>
      <diagonal/>
    </border>
    <border>
      <left style="thin">
        <color indexed="64"/>
      </left>
      <right style="thin">
        <color theme="4" tint="0.499984740745262"/>
      </right>
      <top style="hair">
        <color theme="4" tint="0.499984740745262"/>
      </top>
      <bottom style="dotted">
        <color theme="0" tint="-0.249977111117893"/>
      </bottom>
      <diagonal/>
    </border>
    <border>
      <left style="thin">
        <color theme="4" tint="0.499984740745262"/>
      </left>
      <right style="thin">
        <color theme="4" tint="0.499984740745262"/>
      </right>
      <top style="hair">
        <color theme="4" tint="0.499984740745262"/>
      </top>
      <bottom style="dotted">
        <color theme="0" tint="-0.249977111117893"/>
      </bottom>
      <diagonal/>
    </border>
    <border>
      <left style="thin">
        <color theme="4" tint="0.499984740745262"/>
      </left>
      <right style="medium">
        <color indexed="64"/>
      </right>
      <top style="hair">
        <color theme="4" tint="0.499984740745262"/>
      </top>
      <bottom style="dotted">
        <color theme="0" tint="-0.249977111117893"/>
      </bottom>
      <diagonal/>
    </border>
    <border>
      <left style="thin">
        <color theme="4" tint="0.499984740745262"/>
      </left>
      <right style="thin">
        <color indexed="64"/>
      </right>
      <top style="thin">
        <color indexed="64"/>
      </top>
      <bottom/>
      <diagonal/>
    </border>
    <border>
      <left style="thin">
        <color theme="4" tint="0.499984740745262"/>
      </left>
      <right style="thin">
        <color indexed="64"/>
      </right>
      <top/>
      <bottom style="thin">
        <color indexed="64"/>
      </bottom>
      <diagonal/>
    </border>
    <border>
      <left style="thin">
        <color indexed="64"/>
      </left>
      <right style="thin">
        <color theme="4" tint="0.499984740745262"/>
      </right>
      <top/>
      <bottom style="medium">
        <color indexed="64"/>
      </bottom>
      <diagonal/>
    </border>
    <border>
      <left style="thin">
        <color theme="4" tint="0.499984740745262"/>
      </left>
      <right style="thin">
        <color indexed="64"/>
      </right>
      <top/>
      <bottom style="medium">
        <color indexed="64"/>
      </bottom>
      <diagonal/>
    </border>
    <border>
      <left/>
      <right/>
      <top style="thin">
        <color indexed="64"/>
      </top>
      <bottom style="thin">
        <color indexed="64"/>
      </bottom>
      <diagonal/>
    </border>
  </borders>
  <cellStyleXfs count="12">
    <xf numFmtId="0" fontId="0" fillId="0" borderId="0"/>
    <xf numFmtId="0" fontId="2"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2" fillId="0" borderId="11" applyNumberFormat="0" applyFill="0" applyAlignment="0" applyProtection="0"/>
    <xf numFmtId="0" fontId="13" fillId="0" borderId="12" applyNumberFormat="0" applyFill="0" applyAlignment="0" applyProtection="0"/>
    <xf numFmtId="0" fontId="14" fillId="10" borderId="0" applyNumberFormat="0" applyBorder="0" applyAlignment="0" applyProtection="0"/>
    <xf numFmtId="0" fontId="15" fillId="11" borderId="13" applyNumberFormat="0" applyAlignment="0" applyProtection="0"/>
    <xf numFmtId="0" fontId="16" fillId="0" borderId="0" applyNumberFormat="0" applyFill="0" applyBorder="0" applyAlignment="0" applyProtection="0"/>
    <xf numFmtId="0" fontId="39" fillId="0" borderId="0" applyNumberFormat="0" applyFill="0" applyBorder="0" applyAlignment="0" applyProtection="0"/>
  </cellStyleXfs>
  <cellXfs count="826">
    <xf numFmtId="0" fontId="0" fillId="0" borderId="0" xfId="0"/>
    <xf numFmtId="0" fontId="0" fillId="0" borderId="0" xfId="0" applyAlignment="1">
      <alignment horizontal="center"/>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xf>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5" xfId="0" applyBorder="1" applyAlignment="1">
      <alignment vertical="center"/>
    </xf>
    <xf numFmtId="0" fontId="0" fillId="0" borderId="9" xfId="0" applyBorder="1" applyAlignment="1">
      <alignment vertical="center"/>
    </xf>
    <xf numFmtId="0" fontId="0" fillId="0" borderId="4" xfId="0" applyBorder="1"/>
    <xf numFmtId="0" fontId="0" fillId="0" borderId="5" xfId="0" applyBorder="1"/>
    <xf numFmtId="0" fontId="0" fillId="0" borderId="9" xfId="0" applyBorder="1"/>
    <xf numFmtId="0" fontId="0" fillId="0" borderId="4" xfId="0" applyBorder="1" applyAlignment="1">
      <alignment vertical="center"/>
    </xf>
    <xf numFmtId="0" fontId="0" fillId="0" borderId="4" xfId="0" applyBorder="1" applyAlignment="1">
      <alignment horizontal="center"/>
    </xf>
    <xf numFmtId="0" fontId="0" fillId="0" borderId="0" xfId="0" applyAlignment="1">
      <alignment vertical="center"/>
    </xf>
    <xf numFmtId="0" fontId="0" fillId="0" borderId="1" xfId="1" applyFont="1" applyFill="1" applyBorder="1" applyAlignment="1">
      <alignment horizontal="left" vertical="center"/>
    </xf>
    <xf numFmtId="0" fontId="3" fillId="0" borderId="1" xfId="0" applyFont="1" applyBorder="1"/>
    <xf numFmtId="17"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0" xfId="0" applyAlignment="1">
      <alignment horizontal="center" vertical="center"/>
    </xf>
    <xf numFmtId="0" fontId="7" fillId="6" borderId="0" xfId="0" applyFont="1" applyFill="1"/>
    <xf numFmtId="0" fontId="7" fillId="6" borderId="0" xfId="0" applyFont="1" applyFill="1" applyAlignment="1">
      <alignment horizontal="center"/>
    </xf>
    <xf numFmtId="0" fontId="1" fillId="7" borderId="1" xfId="0" applyFont="1" applyFill="1" applyBorder="1"/>
    <xf numFmtId="0" fontId="1" fillId="7" borderId="1" xfId="0" applyFont="1" applyFill="1" applyBorder="1" applyAlignment="1">
      <alignment vertical="center"/>
    </xf>
    <xf numFmtId="0" fontId="1" fillId="7" borderId="1" xfId="0" applyFont="1" applyFill="1" applyBorder="1" applyAlignment="1">
      <alignment horizontal="center"/>
    </xf>
    <xf numFmtId="0" fontId="0" fillId="7" borderId="1" xfId="0" applyFill="1" applyBorder="1" applyAlignment="1">
      <alignment wrapText="1"/>
    </xf>
    <xf numFmtId="0" fontId="8" fillId="7" borderId="1" xfId="0" applyFont="1" applyFill="1" applyBorder="1"/>
    <xf numFmtId="0" fontId="1" fillId="7" borderId="1" xfId="0" applyFont="1" applyFill="1" applyBorder="1" applyAlignment="1">
      <alignment horizontal="left"/>
    </xf>
    <xf numFmtId="0" fontId="7" fillId="6" borderId="0" xfId="0" applyFont="1" applyFill="1" applyAlignment="1">
      <alignment wrapText="1"/>
    </xf>
    <xf numFmtId="0" fontId="7" fillId="6" borderId="1" xfId="0" applyFont="1" applyFill="1" applyBorder="1" applyAlignment="1">
      <alignment horizontal="center" vertical="center"/>
    </xf>
    <xf numFmtId="0" fontId="7" fillId="6" borderId="1" xfId="0" applyFont="1" applyFill="1" applyBorder="1" applyAlignment="1">
      <alignment horizontal="center"/>
    </xf>
    <xf numFmtId="0" fontId="7" fillId="6" borderId="0" xfId="0" applyFont="1" applyFill="1" applyAlignment="1">
      <alignment horizontal="center" vertical="center"/>
    </xf>
    <xf numFmtId="0" fontId="1" fillId="7" borderId="1" xfId="0" applyFont="1" applyFill="1" applyBorder="1" applyAlignment="1">
      <alignment horizontal="center" vertical="center"/>
    </xf>
    <xf numFmtId="0" fontId="0" fillId="0" borderId="5" xfId="0" applyBorder="1" applyAlignment="1">
      <alignment horizontal="center" vertical="center"/>
    </xf>
    <xf numFmtId="0" fontId="3" fillId="0" borderId="5" xfId="0" applyFont="1" applyBorder="1"/>
    <xf numFmtId="17" fontId="1" fillId="7" borderId="1" xfId="0" applyNumberFormat="1" applyFont="1" applyFill="1" applyBorder="1" applyAlignment="1">
      <alignment horizontal="center" vertical="center"/>
    </xf>
    <xf numFmtId="17" fontId="0" fillId="0" borderId="5" xfId="0" applyNumberFormat="1" applyBorder="1" applyAlignment="1">
      <alignment horizontal="center" vertical="center"/>
    </xf>
    <xf numFmtId="0" fontId="0" fillId="0" borderId="6" xfId="0" applyBorder="1"/>
    <xf numFmtId="0" fontId="10" fillId="0" borderId="1" xfId="0" applyFont="1" applyBorder="1" applyAlignment="1">
      <alignment vertical="center"/>
    </xf>
    <xf numFmtId="0" fontId="10" fillId="0" borderId="1" xfId="0" applyFont="1" applyBorder="1" applyAlignment="1">
      <alignment horizontal="center" vertical="center"/>
    </xf>
    <xf numFmtId="17" fontId="10" fillId="0" borderId="1" xfId="0" applyNumberFormat="1" applyFont="1" applyBorder="1" applyAlignment="1">
      <alignment horizontal="center" vertical="center"/>
    </xf>
    <xf numFmtId="0" fontId="5" fillId="0" borderId="1" xfId="3" applyFill="1" applyBorder="1" applyAlignment="1">
      <alignment horizontal="left" vertical="center"/>
    </xf>
    <xf numFmtId="0" fontId="4" fillId="0" borderId="1" xfId="2" applyFill="1" applyBorder="1" applyAlignment="1">
      <alignment vertical="center"/>
    </xf>
    <xf numFmtId="0" fontId="0" fillId="0" borderId="6" xfId="0" applyBorder="1" applyAlignment="1">
      <alignment vertical="center"/>
    </xf>
    <xf numFmtId="0" fontId="0" fillId="0" borderId="0" xfId="0" applyAlignment="1">
      <alignment horizontal="left" vertical="center"/>
    </xf>
    <xf numFmtId="0" fontId="0" fillId="5" borderId="0" xfId="0" applyFill="1" applyAlignment="1">
      <alignment vertical="center"/>
    </xf>
    <xf numFmtId="0" fontId="17" fillId="12" borderId="14" xfId="6" applyFont="1" applyFill="1" applyBorder="1" applyAlignment="1">
      <alignment horizontal="center" vertical="center" wrapText="1"/>
    </xf>
    <xf numFmtId="0" fontId="17" fillId="13" borderId="15" xfId="6" applyFont="1" applyFill="1" applyBorder="1" applyAlignment="1">
      <alignment horizontal="center" vertical="center"/>
    </xf>
    <xf numFmtId="0" fontId="1" fillId="14" borderId="16" xfId="0" applyFont="1" applyFill="1" applyBorder="1" applyAlignment="1">
      <alignment horizontal="center" vertical="center"/>
    </xf>
    <xf numFmtId="0" fontId="1" fillId="14" borderId="17" xfId="0" applyFont="1" applyFill="1" applyBorder="1" applyAlignment="1">
      <alignment horizontal="center" vertical="center"/>
    </xf>
    <xf numFmtId="0" fontId="1" fillId="14" borderId="18" xfId="0" applyFont="1" applyFill="1" applyBorder="1" applyAlignment="1">
      <alignment horizontal="center" vertical="center"/>
    </xf>
    <xf numFmtId="0" fontId="17" fillId="12" borderId="19" xfId="6" applyFont="1" applyFill="1" applyBorder="1" applyAlignment="1">
      <alignment horizontal="center" vertical="center" wrapText="1"/>
    </xf>
    <xf numFmtId="0" fontId="17" fillId="13" borderId="20" xfId="6" applyFont="1" applyFill="1" applyBorder="1" applyAlignment="1">
      <alignment horizontal="center" vertical="center"/>
    </xf>
    <xf numFmtId="0" fontId="0" fillId="14" borderId="9" xfId="0" applyFill="1" applyBorder="1" applyAlignment="1">
      <alignment vertical="center"/>
    </xf>
    <xf numFmtId="0" fontId="0" fillId="14" borderId="7" xfId="0" applyFill="1" applyBorder="1" applyAlignment="1">
      <alignment vertical="center"/>
    </xf>
    <xf numFmtId="0" fontId="0" fillId="0" borderId="21" xfId="0" applyBorder="1" applyAlignment="1">
      <alignment vertical="center"/>
    </xf>
    <xf numFmtId="164" fontId="18" fillId="0" borderId="22" xfId="4" applyNumberFormat="1" applyFont="1" applyBorder="1" applyAlignment="1">
      <alignment vertical="center" wrapText="1"/>
    </xf>
    <xf numFmtId="164" fontId="18" fillId="0" borderId="23" xfId="4" applyNumberFormat="1" applyFont="1" applyBorder="1" applyAlignment="1">
      <alignment vertical="center" wrapText="1"/>
    </xf>
    <xf numFmtId="164" fontId="18" fillId="0" borderId="24" xfId="4" applyNumberFormat="1" applyFont="1" applyBorder="1" applyAlignment="1">
      <alignment vertical="center" wrapText="1"/>
    </xf>
    <xf numFmtId="3" fontId="19" fillId="12" borderId="25" xfId="9" applyNumberFormat="1" applyFont="1" applyFill="1" applyBorder="1" applyAlignment="1">
      <alignment vertical="center" wrapText="1"/>
    </xf>
    <xf numFmtId="3" fontId="19" fillId="0" borderId="23" xfId="0" applyNumberFormat="1" applyFont="1" applyBorder="1" applyAlignment="1">
      <alignment horizontal="right" vertical="center" wrapText="1"/>
    </xf>
    <xf numFmtId="3" fontId="19" fillId="0" borderId="3" xfId="0" applyNumberFormat="1" applyFont="1" applyBorder="1" applyAlignment="1">
      <alignment horizontal="right" vertical="center" wrapText="1"/>
    </xf>
    <xf numFmtId="3" fontId="19" fillId="0" borderId="26" xfId="0" applyNumberFormat="1" applyFont="1" applyBorder="1" applyAlignment="1">
      <alignment horizontal="right" vertical="center" wrapText="1"/>
    </xf>
    <xf numFmtId="0" fontId="20" fillId="14" borderId="10" xfId="0" applyFont="1" applyFill="1" applyBorder="1" applyAlignment="1">
      <alignment vertical="center"/>
    </xf>
    <xf numFmtId="0" fontId="20" fillId="14" borderId="8" xfId="0" applyFont="1" applyFill="1" applyBorder="1" applyAlignment="1">
      <alignment vertical="center"/>
    </xf>
    <xf numFmtId="0" fontId="0" fillId="0" borderId="27" xfId="0" applyBorder="1" applyAlignment="1">
      <alignment vertical="center"/>
    </xf>
    <xf numFmtId="164" fontId="18" fillId="0" borderId="6" xfId="4" applyNumberFormat="1" applyFont="1" applyBorder="1" applyAlignment="1">
      <alignment vertical="center" wrapText="1"/>
    </xf>
    <xf numFmtId="164" fontId="18" fillId="0" borderId="1" xfId="4" applyNumberFormat="1" applyFont="1" applyBorder="1" applyAlignment="1">
      <alignment vertical="center" wrapText="1"/>
    </xf>
    <xf numFmtId="164" fontId="18" fillId="0" borderId="5" xfId="4" applyNumberFormat="1" applyFont="1" applyBorder="1" applyAlignment="1">
      <alignment vertical="center" wrapText="1"/>
    </xf>
    <xf numFmtId="3" fontId="19" fillId="12" borderId="28" xfId="9" applyNumberFormat="1" applyFont="1" applyFill="1" applyBorder="1" applyAlignment="1">
      <alignment vertical="center" wrapText="1"/>
    </xf>
    <xf numFmtId="3" fontId="19" fillId="0" borderId="1" xfId="0" applyNumberFormat="1" applyFont="1" applyBorder="1" applyAlignment="1">
      <alignment horizontal="right" vertical="center" wrapText="1"/>
    </xf>
    <xf numFmtId="3" fontId="19" fillId="0" borderId="5" xfId="0" applyNumberFormat="1" applyFont="1" applyBorder="1" applyAlignment="1">
      <alignment horizontal="right" vertical="center" wrapText="1"/>
    </xf>
    <xf numFmtId="0" fontId="1" fillId="0" borderId="29" xfId="0" applyFont="1" applyBorder="1" applyAlignment="1">
      <alignment vertical="center"/>
    </xf>
    <xf numFmtId="164" fontId="1" fillId="0" borderId="30" xfId="4" applyNumberFormat="1" applyFont="1" applyBorder="1" applyAlignment="1">
      <alignment vertical="center"/>
    </xf>
    <xf numFmtId="164" fontId="1" fillId="0" borderId="31" xfId="4" applyNumberFormat="1" applyFont="1" applyBorder="1" applyAlignment="1">
      <alignment vertical="center"/>
    </xf>
    <xf numFmtId="164" fontId="1" fillId="0" borderId="32" xfId="4" applyNumberFormat="1" applyFont="1" applyBorder="1" applyAlignment="1">
      <alignment vertical="center"/>
    </xf>
    <xf numFmtId="3" fontId="8" fillId="12" borderId="33" xfId="9" applyNumberFormat="1" applyFont="1" applyFill="1" applyBorder="1" applyAlignment="1">
      <alignment vertical="center"/>
    </xf>
    <xf numFmtId="3" fontId="8" fillId="0" borderId="31" xfId="0" applyNumberFormat="1" applyFont="1" applyBorder="1" applyAlignment="1">
      <alignment horizontal="right" vertical="center"/>
    </xf>
    <xf numFmtId="3" fontId="8" fillId="0" borderId="32" xfId="0" applyNumberFormat="1" applyFont="1" applyBorder="1" applyAlignment="1">
      <alignment horizontal="right" vertical="center"/>
    </xf>
    <xf numFmtId="0" fontId="0" fillId="14" borderId="8" xfId="0" applyFill="1" applyBorder="1" applyAlignment="1">
      <alignment vertical="center"/>
    </xf>
    <xf numFmtId="0" fontId="0" fillId="0" borderId="34" xfId="0" applyBorder="1" applyAlignment="1">
      <alignment vertical="center"/>
    </xf>
    <xf numFmtId="164" fontId="18" fillId="0" borderId="35" xfId="4" applyNumberFormat="1" applyFont="1" applyBorder="1" applyAlignment="1">
      <alignment vertical="center" wrapText="1"/>
    </xf>
    <xf numFmtId="164" fontId="18" fillId="0" borderId="3" xfId="4" applyNumberFormat="1" applyFont="1" applyBorder="1" applyAlignment="1">
      <alignment vertical="center" wrapText="1"/>
    </xf>
    <xf numFmtId="164" fontId="18" fillId="0" borderId="26" xfId="4" applyNumberFormat="1" applyFont="1" applyBorder="1" applyAlignment="1">
      <alignment vertical="center" wrapText="1"/>
    </xf>
    <xf numFmtId="3" fontId="19" fillId="12" borderId="36" xfId="9" applyNumberFormat="1" applyFont="1" applyFill="1" applyBorder="1" applyAlignment="1">
      <alignment vertical="center" wrapText="1"/>
    </xf>
    <xf numFmtId="0" fontId="0" fillId="14" borderId="26" xfId="0" applyFill="1" applyBorder="1" applyAlignment="1">
      <alignment vertical="center"/>
    </xf>
    <xf numFmtId="0" fontId="0" fillId="14" borderId="35" xfId="0" applyFill="1" applyBorder="1" applyAlignment="1">
      <alignment vertical="center"/>
    </xf>
    <xf numFmtId="0" fontId="1" fillId="0" borderId="37" xfId="0" applyFont="1" applyBorder="1" applyAlignment="1">
      <alignment vertical="center"/>
    </xf>
    <xf numFmtId="164" fontId="1" fillId="0" borderId="38" xfId="4" applyNumberFormat="1" applyFont="1" applyBorder="1" applyAlignment="1">
      <alignment vertical="center"/>
    </xf>
    <xf numFmtId="164" fontId="1" fillId="0" borderId="39" xfId="4" applyNumberFormat="1" applyFont="1" applyBorder="1" applyAlignment="1">
      <alignment vertical="center"/>
    </xf>
    <xf numFmtId="164" fontId="1" fillId="0" borderId="40" xfId="4" applyNumberFormat="1" applyFont="1" applyBorder="1" applyAlignment="1">
      <alignment vertical="center"/>
    </xf>
    <xf numFmtId="3" fontId="8" fillId="12" borderId="19" xfId="9" applyNumberFormat="1" applyFont="1" applyFill="1" applyBorder="1" applyAlignment="1">
      <alignment vertical="center"/>
    </xf>
    <xf numFmtId="3" fontId="8" fillId="0" borderId="39" xfId="0" applyNumberFormat="1" applyFont="1" applyBorder="1" applyAlignment="1">
      <alignment horizontal="right" vertical="center"/>
    </xf>
    <xf numFmtId="3" fontId="8" fillId="0" borderId="40" xfId="0" applyNumberFormat="1" applyFont="1" applyBorder="1" applyAlignment="1">
      <alignment horizontal="right" vertical="center"/>
    </xf>
    <xf numFmtId="0" fontId="1" fillId="5" borderId="0" xfId="0" applyFont="1" applyFill="1" applyAlignment="1">
      <alignment vertical="center"/>
    </xf>
    <xf numFmtId="0" fontId="0" fillId="15" borderId="0" xfId="0" applyFill="1" applyAlignment="1">
      <alignment vertical="center"/>
    </xf>
    <xf numFmtId="0" fontId="25" fillId="0" borderId="0" xfId="0" applyFont="1" applyAlignment="1">
      <alignment horizontal="center" vertical="center"/>
    </xf>
    <xf numFmtId="0" fontId="25" fillId="0" borderId="0" xfId="0" applyFont="1" applyAlignment="1">
      <alignment vertical="center"/>
    </xf>
    <xf numFmtId="0" fontId="26" fillId="0" borderId="41" xfId="0" applyFont="1" applyBorder="1" applyAlignment="1">
      <alignment vertical="center"/>
    </xf>
    <xf numFmtId="0" fontId="26" fillId="0" borderId="41" xfId="0" applyFont="1" applyBorder="1" applyAlignment="1">
      <alignment vertical="center" wrapText="1"/>
    </xf>
    <xf numFmtId="14" fontId="26" fillId="0" borderId="41" xfId="0" applyNumberFormat="1" applyFont="1" applyBorder="1" applyAlignment="1">
      <alignment horizontal="left" vertical="center"/>
    </xf>
    <xf numFmtId="0" fontId="26" fillId="0" borderId="41" xfId="0" applyFont="1" applyBorder="1" applyAlignment="1">
      <alignment horizontal="center" vertical="center"/>
    </xf>
    <xf numFmtId="0" fontId="26" fillId="0" borderId="42" xfId="0" applyFont="1" applyBorder="1" applyAlignment="1">
      <alignment horizontal="center" vertical="center"/>
    </xf>
    <xf numFmtId="0" fontId="26" fillId="0" borderId="44" xfId="0" applyFont="1" applyBorder="1" applyAlignment="1">
      <alignment horizontal="center" vertical="center"/>
    </xf>
    <xf numFmtId="0" fontId="26" fillId="0" borderId="0" xfId="0" applyFont="1" applyAlignment="1">
      <alignment vertical="center"/>
    </xf>
    <xf numFmtId="0" fontId="22" fillId="8" borderId="45" xfId="0" applyFont="1" applyFill="1" applyBorder="1" applyAlignment="1">
      <alignment horizontal="left" vertical="center"/>
    </xf>
    <xf numFmtId="3" fontId="28" fillId="8" borderId="45" xfId="3" applyNumberFormat="1" applyFont="1" applyFill="1" applyBorder="1" applyAlignment="1">
      <alignment vertical="center"/>
    </xf>
    <xf numFmtId="3" fontId="28" fillId="8" borderId="46" xfId="3" applyNumberFormat="1" applyFont="1" applyFill="1" applyBorder="1" applyAlignment="1">
      <alignment vertical="center"/>
    </xf>
    <xf numFmtId="3" fontId="28" fillId="8" borderId="49" xfId="3" applyNumberFormat="1" applyFont="1" applyFill="1" applyBorder="1" applyAlignment="1">
      <alignment vertical="center"/>
    </xf>
    <xf numFmtId="3" fontId="28" fillId="8" borderId="50" xfId="3" applyNumberFormat="1" applyFont="1" applyFill="1" applyBorder="1" applyAlignment="1">
      <alignment vertical="center"/>
    </xf>
    <xf numFmtId="3" fontId="34" fillId="14" borderId="45" xfId="3" applyNumberFormat="1" applyFont="1" applyFill="1" applyBorder="1" applyAlignment="1">
      <alignment vertical="center"/>
    </xf>
    <xf numFmtId="3" fontId="34" fillId="14" borderId="46" xfId="3" applyNumberFormat="1" applyFont="1" applyFill="1" applyBorder="1" applyAlignment="1">
      <alignment vertical="center"/>
    </xf>
    <xf numFmtId="3" fontId="26" fillId="0" borderId="47" xfId="0" applyNumberFormat="1" applyFont="1" applyBorder="1" applyAlignment="1">
      <alignment horizontal="center" vertical="center"/>
    </xf>
    <xf numFmtId="3" fontId="26" fillId="0" borderId="45" xfId="0" applyNumberFormat="1" applyFont="1" applyBorder="1" applyAlignment="1">
      <alignment horizontal="center" vertical="center"/>
    </xf>
    <xf numFmtId="3" fontId="34" fillId="14" borderId="48" xfId="3" applyNumberFormat="1" applyFont="1" applyFill="1" applyBorder="1" applyAlignment="1">
      <alignment vertical="center"/>
    </xf>
    <xf numFmtId="3" fontId="34" fillId="14" borderId="54" xfId="3" applyNumberFormat="1" applyFont="1" applyFill="1" applyBorder="1" applyAlignment="1">
      <alignment vertical="center"/>
    </xf>
    <xf numFmtId="165" fontId="36" fillId="0" borderId="55" xfId="5" applyNumberFormat="1" applyFont="1" applyFill="1" applyBorder="1" applyAlignment="1">
      <alignment horizontal="center" vertical="center"/>
    </xf>
    <xf numFmtId="165" fontId="36" fillId="0" borderId="48" xfId="5" applyNumberFormat="1" applyFont="1" applyFill="1" applyBorder="1" applyAlignment="1">
      <alignment horizontal="center" vertical="center"/>
    </xf>
    <xf numFmtId="0" fontId="26" fillId="14" borderId="57" xfId="0" applyFont="1" applyFill="1" applyBorder="1" applyAlignment="1">
      <alignment vertical="center"/>
    </xf>
    <xf numFmtId="0" fontId="26" fillId="0" borderId="60" xfId="0" applyFont="1" applyBorder="1" applyAlignment="1">
      <alignment vertical="center"/>
    </xf>
    <xf numFmtId="0" fontId="26" fillId="0" borderId="61" xfId="0" applyFont="1" applyBorder="1" applyAlignment="1">
      <alignment vertical="center"/>
    </xf>
    <xf numFmtId="0" fontId="26" fillId="12" borderId="62" xfId="0" applyFont="1" applyFill="1" applyBorder="1" applyAlignment="1">
      <alignment horizontal="center" vertical="center"/>
    </xf>
    <xf numFmtId="0" fontId="26" fillId="0" borderId="63" xfId="0" applyFont="1" applyBorder="1" applyAlignment="1">
      <alignment horizontal="center" vertical="center"/>
    </xf>
    <xf numFmtId="0" fontId="26" fillId="0" borderId="60" xfId="0" applyFont="1" applyBorder="1" applyAlignment="1">
      <alignment horizontal="center" vertical="center"/>
    </xf>
    <xf numFmtId="0" fontId="26" fillId="0" borderId="48" xfId="0" applyFont="1" applyBorder="1" applyAlignment="1">
      <alignment vertical="center"/>
    </xf>
    <xf numFmtId="0" fontId="26" fillId="0" borderId="54" xfId="0" applyFont="1" applyBorder="1" applyAlignment="1">
      <alignment vertical="center"/>
    </xf>
    <xf numFmtId="0" fontId="26" fillId="0" borderId="55" xfId="0" applyFont="1" applyBorder="1" applyAlignment="1">
      <alignment horizontal="center" vertical="center"/>
    </xf>
    <xf numFmtId="0" fontId="26" fillId="0" borderId="48" xfId="0" applyFont="1" applyBorder="1" applyAlignment="1">
      <alignment horizontal="center" vertical="center"/>
    </xf>
    <xf numFmtId="0" fontId="26" fillId="0" borderId="45" xfId="0" applyFont="1" applyBorder="1" applyAlignment="1">
      <alignment vertical="center"/>
    </xf>
    <xf numFmtId="0" fontId="26" fillId="0" borderId="46" xfId="0" applyFont="1" applyBorder="1" applyAlignment="1">
      <alignment vertical="center"/>
    </xf>
    <xf numFmtId="0" fontId="26" fillId="12" borderId="53" xfId="0" applyFont="1" applyFill="1" applyBorder="1" applyAlignment="1">
      <alignment horizontal="center" vertical="center"/>
    </xf>
    <xf numFmtId="0" fontId="26" fillId="0" borderId="47" xfId="0" applyFont="1" applyBorder="1" applyAlignment="1">
      <alignment horizontal="center" vertical="center"/>
    </xf>
    <xf numFmtId="0" fontId="26" fillId="0" borderId="45" xfId="0" applyFont="1" applyBorder="1" applyAlignment="1">
      <alignment horizontal="center" vertical="center"/>
    </xf>
    <xf numFmtId="0" fontId="26" fillId="12" borderId="3" xfId="0" applyFont="1" applyFill="1" applyBorder="1" applyAlignment="1">
      <alignment horizontal="center" vertical="center"/>
    </xf>
    <xf numFmtId="0" fontId="26" fillId="0" borderId="66" xfId="0" applyFont="1" applyBorder="1" applyAlignment="1">
      <alignment horizontal="center" vertical="center"/>
    </xf>
    <xf numFmtId="0" fontId="26" fillId="0" borderId="64" xfId="0" applyFont="1" applyBorder="1" applyAlignment="1">
      <alignment horizontal="center" vertical="center"/>
    </xf>
    <xf numFmtId="0" fontId="26" fillId="0" borderId="57" xfId="0" applyFont="1" applyBorder="1" applyAlignment="1">
      <alignment vertical="center"/>
    </xf>
    <xf numFmtId="0" fontId="26" fillId="0" borderId="59" xfId="0" applyFont="1" applyBorder="1" applyAlignment="1">
      <alignment vertical="center"/>
    </xf>
    <xf numFmtId="0" fontId="26" fillId="12" borderId="58" xfId="0" applyFont="1" applyFill="1" applyBorder="1" applyAlignment="1">
      <alignment horizontal="center" vertical="center"/>
    </xf>
    <xf numFmtId="0" fontId="26" fillId="0" borderId="56" xfId="0" applyFont="1" applyBorder="1" applyAlignment="1">
      <alignment horizontal="center" vertical="center"/>
    </xf>
    <xf numFmtId="0" fontId="26" fillId="0" borderId="57" xfId="0" applyFont="1" applyBorder="1" applyAlignment="1">
      <alignment horizontal="center" vertical="center"/>
    </xf>
    <xf numFmtId="0" fontId="22" fillId="8" borderId="57" xfId="0" applyFont="1" applyFill="1" applyBorder="1" applyAlignment="1">
      <alignment vertical="center"/>
    </xf>
    <xf numFmtId="0" fontId="22" fillId="8" borderId="59" xfId="0" applyFont="1" applyFill="1" applyBorder="1" applyAlignment="1">
      <alignment vertical="center"/>
    </xf>
    <xf numFmtId="0" fontId="26" fillId="14" borderId="57" xfId="0" applyFont="1" applyFill="1" applyBorder="1" applyAlignment="1">
      <alignment horizontal="left" vertical="center"/>
    </xf>
    <xf numFmtId="0" fontId="26" fillId="0" borderId="57" xfId="0" applyFont="1" applyBorder="1" applyAlignment="1">
      <alignment vertical="center" wrapText="1"/>
    </xf>
    <xf numFmtId="9" fontId="22" fillId="12" borderId="58" xfId="5" applyFont="1" applyFill="1" applyBorder="1" applyAlignment="1">
      <alignment horizontal="center" vertical="center"/>
    </xf>
    <xf numFmtId="9" fontId="26" fillId="14" borderId="57" xfId="0" applyNumberFormat="1" applyFont="1" applyFill="1" applyBorder="1" applyAlignment="1">
      <alignment horizontal="left" vertical="center"/>
    </xf>
    <xf numFmtId="14" fontId="26" fillId="14" borderId="57" xfId="0" applyNumberFormat="1" applyFont="1" applyFill="1" applyBorder="1" applyAlignment="1">
      <alignment horizontal="left" vertical="center"/>
    </xf>
    <xf numFmtId="0" fontId="26" fillId="14" borderId="59" xfId="0" applyFont="1" applyFill="1" applyBorder="1" applyAlignment="1">
      <alignment vertical="center"/>
    </xf>
    <xf numFmtId="9" fontId="27" fillId="12" borderId="58" xfId="9" applyNumberFormat="1" applyFont="1" applyFill="1" applyBorder="1" applyAlignment="1">
      <alignment horizontal="center" vertical="center"/>
    </xf>
    <xf numFmtId="9" fontId="26" fillId="14" borderId="56" xfId="0" applyNumberFormat="1" applyFont="1" applyFill="1" applyBorder="1" applyAlignment="1">
      <alignment horizontal="center" vertical="center"/>
    </xf>
    <xf numFmtId="9" fontId="26" fillId="14" borderId="57" xfId="5" applyFont="1" applyFill="1" applyBorder="1" applyAlignment="1">
      <alignment horizontal="center" vertical="center"/>
    </xf>
    <xf numFmtId="0" fontId="31" fillId="10" borderId="57" xfId="8" applyFont="1" applyBorder="1" applyAlignment="1">
      <alignment vertical="center" wrapText="1"/>
    </xf>
    <xf numFmtId="14" fontId="26" fillId="0" borderId="57" xfId="0" applyNumberFormat="1" applyFont="1" applyBorder="1" applyAlignment="1">
      <alignment horizontal="left" vertical="center"/>
    </xf>
    <xf numFmtId="0" fontId="26" fillId="15" borderId="0" xfId="0" applyFont="1" applyFill="1" applyAlignment="1">
      <alignment vertical="center"/>
    </xf>
    <xf numFmtId="0" fontId="16" fillId="0" borderId="0" xfId="10"/>
    <xf numFmtId="0" fontId="39" fillId="0" borderId="0" xfId="11"/>
    <xf numFmtId="14" fontId="0" fillId="0" borderId="0" xfId="0" applyNumberFormat="1"/>
    <xf numFmtId="14" fontId="40" fillId="0" borderId="0" xfId="0" applyNumberFormat="1" applyFont="1" applyAlignment="1">
      <alignment horizontal="right"/>
    </xf>
    <xf numFmtId="0" fontId="6" fillId="0" borderId="0" xfId="0" applyFont="1" applyAlignment="1">
      <alignment vertical="center"/>
    </xf>
    <xf numFmtId="14" fontId="0" fillId="0" borderId="0" xfId="0" applyNumberFormat="1" applyAlignment="1">
      <alignment vertical="center"/>
    </xf>
    <xf numFmtId="0" fontId="1" fillId="0" borderId="0" xfId="0" applyFont="1" applyAlignment="1">
      <alignment vertical="center"/>
    </xf>
    <xf numFmtId="14" fontId="0" fillId="0" borderId="0" xfId="0" applyNumberFormat="1" applyAlignment="1">
      <alignment horizontal="left" vertical="center"/>
    </xf>
    <xf numFmtId="14" fontId="40" fillId="0" borderId="0" xfId="0" applyNumberFormat="1" applyFont="1"/>
    <xf numFmtId="0" fontId="20" fillId="14" borderId="9" xfId="0" applyFont="1" applyFill="1" applyBorder="1"/>
    <xf numFmtId="0" fontId="0" fillId="14" borderId="68" xfId="0" applyFill="1" applyBorder="1" applyAlignment="1">
      <alignment wrapText="1"/>
    </xf>
    <xf numFmtId="0" fontId="0" fillId="14" borderId="7" xfId="0" applyFill="1" applyBorder="1" applyAlignment="1">
      <alignment wrapText="1"/>
    </xf>
    <xf numFmtId="0" fontId="21" fillId="14" borderId="10" xfId="0" applyFont="1" applyFill="1" applyBorder="1"/>
    <xf numFmtId="0" fontId="0" fillId="14" borderId="0" xfId="0" applyFill="1" applyAlignment="1">
      <alignment wrapText="1"/>
    </xf>
    <xf numFmtId="0" fontId="0" fillId="14" borderId="8" xfId="0" applyFill="1" applyBorder="1" applyAlignment="1">
      <alignment wrapText="1"/>
    </xf>
    <xf numFmtId="0" fontId="0" fillId="14" borderId="10" xfId="0" applyFill="1" applyBorder="1"/>
    <xf numFmtId="0" fontId="0" fillId="14" borderId="26" xfId="0" applyFill="1" applyBorder="1"/>
    <xf numFmtId="0" fontId="0" fillId="14" borderId="65" xfId="0" applyFill="1" applyBorder="1" applyAlignment="1">
      <alignment wrapText="1"/>
    </xf>
    <xf numFmtId="0" fontId="0" fillId="14" borderId="35" xfId="0" applyFill="1" applyBorder="1" applyAlignment="1">
      <alignment wrapText="1"/>
    </xf>
    <xf numFmtId="0" fontId="0" fillId="16" borderId="0" xfId="0" applyFill="1"/>
    <xf numFmtId="0" fontId="0" fillId="16" borderId="0" xfId="0" applyFill="1" applyAlignment="1">
      <alignment wrapText="1"/>
    </xf>
    <xf numFmtId="0" fontId="0" fillId="16" borderId="0" xfId="0" applyFill="1" applyAlignment="1">
      <alignment horizontal="center"/>
    </xf>
    <xf numFmtId="0" fontId="0" fillId="16" borderId="0" xfId="0" applyFill="1" applyAlignment="1">
      <alignment horizontal="center" vertical="center"/>
    </xf>
    <xf numFmtId="0" fontId="0" fillId="0" borderId="3" xfId="0" applyBorder="1"/>
    <xf numFmtId="0" fontId="0" fillId="17" borderId="1" xfId="0" applyFill="1" applyBorder="1"/>
    <xf numFmtId="0" fontId="0" fillId="17" borderId="1" xfId="0" applyFill="1" applyBorder="1" applyAlignment="1">
      <alignment horizontal="center"/>
    </xf>
    <xf numFmtId="0" fontId="7" fillId="6" borderId="4" xfId="0" applyFont="1" applyFill="1" applyBorder="1" applyAlignment="1">
      <alignment horizontal="center"/>
    </xf>
    <xf numFmtId="0" fontId="8" fillId="7" borderId="1" xfId="0" applyFont="1" applyFill="1" applyBorder="1" applyAlignment="1">
      <alignment vertical="center"/>
    </xf>
    <xf numFmtId="0" fontId="1" fillId="7" borderId="5" xfId="0" applyFont="1" applyFill="1" applyBorder="1" applyAlignment="1">
      <alignment horizontal="center" vertical="center"/>
    </xf>
    <xf numFmtId="17" fontId="1" fillId="7" borderId="5" xfId="0" applyNumberFormat="1" applyFont="1" applyFill="1" applyBorder="1" applyAlignment="1">
      <alignment horizontal="center" vertical="center"/>
    </xf>
    <xf numFmtId="0" fontId="8" fillId="7" borderId="1" xfId="0" applyFont="1" applyFill="1" applyBorder="1" applyAlignment="1">
      <alignment horizontal="center" vertical="center"/>
    </xf>
    <xf numFmtId="17" fontId="1" fillId="7" borderId="1" xfId="0" applyNumberFormat="1" applyFont="1" applyFill="1" applyBorder="1" applyAlignment="1">
      <alignment horizontal="center"/>
    </xf>
    <xf numFmtId="17" fontId="8" fillId="7" borderId="1" xfId="0" applyNumberFormat="1" applyFont="1" applyFill="1" applyBorder="1" applyAlignment="1">
      <alignment horizontal="center"/>
    </xf>
    <xf numFmtId="0" fontId="8" fillId="7" borderId="1" xfId="0" applyFont="1" applyFill="1" applyBorder="1" applyAlignment="1">
      <alignment horizontal="center"/>
    </xf>
    <xf numFmtId="0" fontId="1" fillId="7" borderId="1" xfId="0" applyFont="1" applyFill="1" applyBorder="1" applyAlignment="1">
      <alignment horizontal="left" vertical="center"/>
    </xf>
    <xf numFmtId="0" fontId="1" fillId="7" borderId="5" xfId="0" applyFont="1" applyFill="1" applyBorder="1" applyAlignment="1">
      <alignment horizontal="left" vertical="center"/>
    </xf>
    <xf numFmtId="0" fontId="0" fillId="0" borderId="5" xfId="0" applyBorder="1" applyAlignment="1">
      <alignment horizontal="center"/>
    </xf>
    <xf numFmtId="0" fontId="1" fillId="7" borderId="5" xfId="0" applyFont="1" applyFill="1" applyBorder="1" applyAlignment="1">
      <alignment horizontal="center"/>
    </xf>
    <xf numFmtId="17" fontId="8" fillId="7" borderId="5" xfId="0" applyNumberFormat="1" applyFont="1" applyFill="1" applyBorder="1" applyAlignment="1">
      <alignment horizontal="center"/>
    </xf>
    <xf numFmtId="0" fontId="41" fillId="0" borderId="1" xfId="0" applyFont="1" applyBorder="1"/>
    <xf numFmtId="17" fontId="8" fillId="7" borderId="1" xfId="0" applyNumberFormat="1" applyFont="1" applyFill="1" applyBorder="1" applyAlignment="1">
      <alignment horizontal="center" vertical="center"/>
    </xf>
    <xf numFmtId="0" fontId="3" fillId="0" borderId="5" xfId="0" applyFont="1" applyBorder="1" applyAlignment="1">
      <alignment horizontal="center"/>
    </xf>
    <xf numFmtId="0" fontId="0" fillId="0" borderId="9" xfId="0" applyBorder="1" applyAlignment="1">
      <alignment horizontal="center"/>
    </xf>
    <xf numFmtId="0" fontId="0" fillId="6" borderId="0" xfId="0" applyFill="1"/>
    <xf numFmtId="0" fontId="0" fillId="0" borderId="3" xfId="0" applyBorder="1" applyAlignment="1">
      <alignment vertical="center"/>
    </xf>
    <xf numFmtId="3" fontId="34" fillId="14" borderId="49" xfId="3" applyNumberFormat="1" applyFont="1" applyFill="1" applyBorder="1" applyAlignment="1">
      <alignment vertical="center"/>
    </xf>
    <xf numFmtId="3" fontId="34" fillId="14" borderId="50" xfId="3" applyNumberFormat="1" applyFont="1" applyFill="1" applyBorder="1" applyAlignment="1">
      <alignment vertical="center"/>
    </xf>
    <xf numFmtId="0" fontId="26" fillId="0" borderId="75" xfId="0" applyFont="1" applyBorder="1" applyAlignment="1">
      <alignment horizontal="center" vertical="center"/>
    </xf>
    <xf numFmtId="0" fontId="26" fillId="0" borderId="72" xfId="0" applyFont="1" applyBorder="1" applyAlignment="1">
      <alignment horizontal="center" vertical="center"/>
    </xf>
    <xf numFmtId="3" fontId="30" fillId="10" borderId="45" xfId="8" applyNumberFormat="1" applyFont="1" applyBorder="1" applyAlignment="1">
      <alignment vertical="center"/>
    </xf>
    <xf numFmtId="3" fontId="30" fillId="10" borderId="46" xfId="8" applyNumberFormat="1" applyFont="1" applyBorder="1" applyAlignment="1">
      <alignment vertical="center"/>
    </xf>
    <xf numFmtId="0" fontId="30" fillId="10" borderId="47" xfId="8" applyFont="1" applyBorder="1" applyAlignment="1">
      <alignment horizontal="center" vertical="center"/>
    </xf>
    <xf numFmtId="0" fontId="30" fillId="10" borderId="45" xfId="8" applyFont="1" applyBorder="1" applyAlignment="1">
      <alignment horizontal="center" vertical="center"/>
    </xf>
    <xf numFmtId="3" fontId="30" fillId="10" borderId="48" xfId="8" applyNumberFormat="1" applyFont="1" applyBorder="1" applyAlignment="1">
      <alignment vertical="center"/>
    </xf>
    <xf numFmtId="3" fontId="30" fillId="10" borderId="54" xfId="8" applyNumberFormat="1" applyFont="1" applyBorder="1" applyAlignment="1">
      <alignment vertical="center"/>
    </xf>
    <xf numFmtId="0" fontId="30" fillId="10" borderId="66" xfId="8" applyFont="1" applyBorder="1" applyAlignment="1">
      <alignment horizontal="center" vertical="center"/>
    </xf>
    <xf numFmtId="0" fontId="30" fillId="10" borderId="64" xfId="8" applyFont="1" applyBorder="1" applyAlignment="1">
      <alignment horizontal="center" vertical="center"/>
    </xf>
    <xf numFmtId="0" fontId="22" fillId="8" borderId="76" xfId="0" applyFont="1" applyFill="1" applyBorder="1" applyAlignment="1">
      <alignment vertical="center"/>
    </xf>
    <xf numFmtId="0" fontId="22" fillId="8" borderId="77" xfId="0" applyFont="1" applyFill="1" applyBorder="1" applyAlignment="1">
      <alignment vertical="center"/>
    </xf>
    <xf numFmtId="0" fontId="22" fillId="12" borderId="1" xfId="0" applyFont="1" applyFill="1" applyBorder="1" applyAlignment="1">
      <alignment horizontal="center" vertical="center"/>
    </xf>
    <xf numFmtId="0" fontId="14" fillId="10" borderId="76" xfId="8" applyBorder="1" applyAlignment="1">
      <alignment vertical="center" wrapText="1"/>
    </xf>
    <xf numFmtId="9" fontId="14" fillId="10" borderId="76" xfId="8" applyNumberFormat="1" applyBorder="1" applyAlignment="1">
      <alignment vertical="center"/>
    </xf>
    <xf numFmtId="0" fontId="14" fillId="10" borderId="76" xfId="8" applyBorder="1" applyAlignment="1">
      <alignment horizontal="left" vertical="center"/>
    </xf>
    <xf numFmtId="0" fontId="14" fillId="10" borderId="76" xfId="8" applyBorder="1" applyAlignment="1">
      <alignment vertical="center"/>
    </xf>
    <xf numFmtId="0" fontId="14" fillId="10" borderId="77" xfId="8" applyBorder="1" applyAlignment="1">
      <alignment vertical="center"/>
    </xf>
    <xf numFmtId="0" fontId="14" fillId="10" borderId="1" xfId="8" applyBorder="1" applyAlignment="1">
      <alignment horizontal="center" vertical="center"/>
    </xf>
    <xf numFmtId="0" fontId="14" fillId="10" borderId="78" xfId="8" applyBorder="1" applyAlignment="1">
      <alignment horizontal="center" vertical="center"/>
    </xf>
    <xf numFmtId="0" fontId="14" fillId="10" borderId="76" xfId="8" applyBorder="1" applyAlignment="1">
      <alignment horizontal="center" vertical="center"/>
    </xf>
    <xf numFmtId="0" fontId="43" fillId="8" borderId="45" xfId="0" applyFont="1" applyFill="1" applyBorder="1" applyAlignment="1">
      <alignment vertical="center"/>
    </xf>
    <xf numFmtId="0" fontId="43" fillId="8" borderId="46" xfId="0" applyFont="1" applyFill="1" applyBorder="1" applyAlignment="1">
      <alignment vertical="center"/>
    </xf>
    <xf numFmtId="0" fontId="43" fillId="8" borderId="48" xfId="0" applyFont="1" applyFill="1" applyBorder="1" applyAlignment="1">
      <alignment vertical="center"/>
    </xf>
    <xf numFmtId="0" fontId="43" fillId="8" borderId="54" xfId="0" applyFont="1" applyFill="1" applyBorder="1" applyAlignment="1">
      <alignment vertical="center"/>
    </xf>
    <xf numFmtId="0" fontId="22" fillId="8" borderId="46" xfId="0" applyFont="1" applyFill="1" applyBorder="1" applyAlignment="1">
      <alignment horizontal="left" vertical="center"/>
    </xf>
    <xf numFmtId="0" fontId="22" fillId="8" borderId="48" xfId="0" applyFont="1" applyFill="1" applyBorder="1" applyAlignment="1">
      <alignment horizontal="left" vertical="center"/>
    </xf>
    <xf numFmtId="0" fontId="22" fillId="8" borderId="54" xfId="0" applyFont="1" applyFill="1" applyBorder="1" applyAlignment="1">
      <alignment horizontal="left" vertical="center"/>
    </xf>
    <xf numFmtId="0" fontId="31" fillId="10" borderId="60" xfId="8" applyFont="1" applyBorder="1" applyAlignment="1">
      <alignment vertical="center" wrapText="1"/>
    </xf>
    <xf numFmtId="14" fontId="26" fillId="0" borderId="60" xfId="0" applyNumberFormat="1" applyFont="1" applyBorder="1" applyAlignment="1">
      <alignment horizontal="left" vertical="center"/>
    </xf>
    <xf numFmtId="17" fontId="1" fillId="0" borderId="5" xfId="0" applyNumberFormat="1" applyFont="1" applyBorder="1" applyAlignment="1">
      <alignment horizontal="center" vertical="center"/>
    </xf>
    <xf numFmtId="0" fontId="9" fillId="0" borderId="1" xfId="3" applyFont="1" applyFill="1" applyBorder="1" applyAlignment="1">
      <alignment horizontal="center" vertical="center"/>
    </xf>
    <xf numFmtId="17" fontId="3" fillId="0" borderId="1" xfId="0" applyNumberFormat="1" applyFont="1" applyBorder="1" applyAlignment="1">
      <alignment horizontal="center" vertical="center"/>
    </xf>
    <xf numFmtId="0" fontId="0" fillId="7" borderId="1" xfId="0" applyFill="1" applyBorder="1" applyAlignment="1">
      <alignment horizontal="center"/>
    </xf>
    <xf numFmtId="0" fontId="1" fillId="7" borderId="1" xfId="0" applyFont="1" applyFill="1" applyBorder="1" applyAlignment="1">
      <alignment horizontal="left" vertical="top" wrapText="1"/>
    </xf>
    <xf numFmtId="17" fontId="1" fillId="9" borderId="5" xfId="0" applyNumberFormat="1" applyFont="1" applyFill="1" applyBorder="1" applyAlignment="1">
      <alignment horizontal="center" vertical="center"/>
    </xf>
    <xf numFmtId="0" fontId="19" fillId="9" borderId="1" xfId="3" applyFont="1" applyFill="1" applyBorder="1" applyAlignment="1">
      <alignment horizontal="center" vertical="center"/>
    </xf>
    <xf numFmtId="0" fontId="1" fillId="7" borderId="0" xfId="0" applyFont="1" applyFill="1"/>
    <xf numFmtId="0" fontId="0" fillId="19" borderId="1" xfId="1" applyFont="1" applyFill="1" applyBorder="1" applyAlignment="1">
      <alignment horizontal="left" vertical="center"/>
    </xf>
    <xf numFmtId="0" fontId="1" fillId="19" borderId="1" xfId="0" applyFont="1" applyFill="1" applyBorder="1" applyAlignment="1">
      <alignment horizontal="center"/>
    </xf>
    <xf numFmtId="0" fontId="1" fillId="19" borderId="1" xfId="0" applyFont="1" applyFill="1" applyBorder="1" applyAlignment="1">
      <alignment horizontal="left" vertical="top" wrapText="1"/>
    </xf>
    <xf numFmtId="0" fontId="1" fillId="19" borderId="5" xfId="0" applyFont="1" applyFill="1" applyBorder="1" applyAlignment="1">
      <alignment horizontal="center"/>
    </xf>
    <xf numFmtId="17" fontId="1" fillId="19" borderId="5" xfId="0" applyNumberFormat="1" applyFont="1" applyFill="1" applyBorder="1" applyAlignment="1">
      <alignment horizontal="center"/>
    </xf>
    <xf numFmtId="0" fontId="19" fillId="19" borderId="1" xfId="3" applyFont="1" applyFill="1" applyBorder="1" applyAlignment="1">
      <alignment horizontal="center" vertical="center"/>
    </xf>
    <xf numFmtId="0" fontId="0" fillId="19" borderId="5" xfId="0" applyFill="1" applyBorder="1"/>
    <xf numFmtId="0" fontId="0" fillId="0" borderId="5" xfId="0" applyBorder="1" applyAlignment="1">
      <alignment wrapText="1"/>
    </xf>
    <xf numFmtId="0" fontId="0" fillId="0" borderId="5" xfId="0" applyBorder="1" applyAlignment="1">
      <alignment vertical="center" wrapText="1"/>
    </xf>
    <xf numFmtId="3" fontId="28" fillId="8" borderId="48" xfId="3" applyNumberFormat="1" applyFont="1" applyFill="1" applyBorder="1" applyAlignment="1">
      <alignment vertical="center"/>
    </xf>
    <xf numFmtId="3" fontId="28" fillId="8" borderId="54" xfId="3" applyNumberFormat="1" applyFont="1" applyFill="1" applyBorder="1" applyAlignment="1">
      <alignment vertical="center"/>
    </xf>
    <xf numFmtId="0" fontId="46" fillId="0" borderId="0" xfId="10" applyFont="1"/>
    <xf numFmtId="0" fontId="47" fillId="10" borderId="1" xfId="8" applyFont="1" applyBorder="1" applyAlignment="1">
      <alignment vertical="center"/>
    </xf>
    <xf numFmtId="0" fontId="34" fillId="21" borderId="57" xfId="3" applyFont="1" applyFill="1" applyBorder="1" applyAlignment="1">
      <alignment vertical="center"/>
    </xf>
    <xf numFmtId="0" fontId="34" fillId="21" borderId="59" xfId="3" applyFont="1" applyFill="1" applyBorder="1" applyAlignment="1">
      <alignment vertical="center"/>
    </xf>
    <xf numFmtId="0" fontId="34" fillId="21" borderId="43" xfId="3" applyFont="1" applyFill="1" applyBorder="1" applyAlignment="1">
      <alignment horizontal="center" vertical="center"/>
    </xf>
    <xf numFmtId="0" fontId="34" fillId="21" borderId="56" xfId="3" applyFont="1" applyFill="1" applyBorder="1" applyAlignment="1">
      <alignment horizontal="center" vertical="center"/>
    </xf>
    <xf numFmtId="0" fontId="34" fillId="21" borderId="57" xfId="3" applyFont="1" applyFill="1" applyBorder="1" applyAlignment="1">
      <alignment horizontal="center" vertical="center"/>
    </xf>
    <xf numFmtId="0" fontId="34" fillId="21" borderId="49" xfId="3" applyFont="1" applyFill="1" applyBorder="1" applyAlignment="1">
      <alignment vertical="center"/>
    </xf>
    <xf numFmtId="0" fontId="34" fillId="21" borderId="50" xfId="3" applyFont="1" applyFill="1" applyBorder="1" applyAlignment="1">
      <alignment vertical="center"/>
    </xf>
    <xf numFmtId="0" fontId="34" fillId="21" borderId="51" xfId="3" applyFont="1" applyFill="1" applyBorder="1" applyAlignment="1">
      <alignment horizontal="center" vertical="center"/>
    </xf>
    <xf numFmtId="0" fontId="34" fillId="21" borderId="52" xfId="3" applyFont="1" applyFill="1" applyBorder="1" applyAlignment="1">
      <alignment horizontal="center" vertical="center"/>
    </xf>
    <xf numFmtId="0" fontId="34" fillId="21" borderId="49" xfId="3" applyFont="1" applyFill="1" applyBorder="1" applyAlignment="1">
      <alignment horizontal="center" vertical="center"/>
    </xf>
    <xf numFmtId="0" fontId="34" fillId="21" borderId="57" xfId="3" applyFont="1" applyFill="1" applyBorder="1" applyAlignment="1">
      <alignment horizontal="left" vertical="center" wrapText="1"/>
    </xf>
    <xf numFmtId="0" fontId="34" fillId="21" borderId="57" xfId="3" applyFont="1" applyFill="1" applyBorder="1" applyAlignment="1">
      <alignment horizontal="left" vertical="center"/>
    </xf>
    <xf numFmtId="14" fontId="34" fillId="21" borderId="57" xfId="3" applyNumberFormat="1" applyFont="1" applyFill="1" applyBorder="1" applyAlignment="1">
      <alignment horizontal="left" vertical="center"/>
    </xf>
    <xf numFmtId="0" fontId="34" fillId="21" borderId="58" xfId="3" applyFont="1" applyFill="1" applyBorder="1" applyAlignment="1">
      <alignment horizontal="center" vertical="center"/>
    </xf>
    <xf numFmtId="0" fontId="34" fillId="21" borderId="49" xfId="3" applyFont="1" applyFill="1" applyBorder="1" applyAlignment="1">
      <alignment horizontal="left" vertical="center" wrapText="1"/>
    </xf>
    <xf numFmtId="0" fontId="34" fillId="21" borderId="49" xfId="3" applyFont="1" applyFill="1" applyBorder="1" applyAlignment="1">
      <alignment horizontal="left" vertical="center"/>
    </xf>
    <xf numFmtId="14" fontId="34" fillId="21" borderId="49" xfId="3" applyNumberFormat="1" applyFont="1" applyFill="1" applyBorder="1" applyAlignment="1">
      <alignment horizontal="left" vertical="center"/>
    </xf>
    <xf numFmtId="165" fontId="34" fillId="21" borderId="56" xfId="3" applyNumberFormat="1" applyFont="1" applyFill="1" applyBorder="1" applyAlignment="1">
      <alignment horizontal="center" vertical="center"/>
    </xf>
    <xf numFmtId="165" fontId="34" fillId="21" borderId="57" xfId="3" applyNumberFormat="1" applyFont="1" applyFill="1" applyBorder="1" applyAlignment="1">
      <alignment horizontal="center" vertical="center"/>
    </xf>
    <xf numFmtId="0" fontId="34" fillId="21" borderId="67" xfId="3" applyFont="1" applyFill="1" applyBorder="1" applyAlignment="1">
      <alignment horizontal="center" vertical="center"/>
    </xf>
    <xf numFmtId="0" fontId="51" fillId="10" borderId="57" xfId="8" applyFont="1" applyBorder="1" applyAlignment="1">
      <alignment horizontal="left" vertical="center" wrapText="1"/>
    </xf>
    <xf numFmtId="0" fontId="0" fillId="0" borderId="10" xfId="0" applyBorder="1"/>
    <xf numFmtId="0" fontId="6" fillId="0" borderId="85" xfId="0" applyFont="1" applyBorder="1" applyAlignment="1">
      <alignment vertical="center"/>
    </xf>
    <xf numFmtId="0" fontId="0" fillId="0" borderId="4" xfId="0" applyBorder="1" applyAlignment="1">
      <alignment vertical="center" wrapText="1"/>
    </xf>
    <xf numFmtId="0" fontId="0" fillId="0" borderId="7" xfId="0" applyBorder="1" applyAlignment="1">
      <alignment vertical="center" wrapText="1"/>
    </xf>
    <xf numFmtId="0" fontId="0" fillId="7" borderId="4" xfId="0" applyFill="1" applyBorder="1" applyAlignment="1">
      <alignment vertical="center" wrapText="1"/>
    </xf>
    <xf numFmtId="0" fontId="0" fillId="7" borderId="4" xfId="0" applyFill="1" applyBorder="1" applyAlignment="1">
      <alignment horizontal="left" vertical="center" wrapText="1"/>
    </xf>
    <xf numFmtId="0" fontId="1" fillId="18" borderId="3" xfId="0" applyFont="1" applyFill="1" applyBorder="1" applyAlignment="1">
      <alignment horizontal="center"/>
    </xf>
    <xf numFmtId="0" fontId="1" fillId="18" borderId="3" xfId="0" applyFont="1" applyFill="1" applyBorder="1"/>
    <xf numFmtId="14" fontId="1" fillId="18" borderId="3" xfId="0" applyNumberFormat="1" applyFont="1" applyFill="1" applyBorder="1" applyAlignment="1">
      <alignment horizontal="center"/>
    </xf>
    <xf numFmtId="0" fontId="1" fillId="18" borderId="26" xfId="0" applyFont="1" applyFill="1" applyBorder="1" applyAlignment="1">
      <alignment horizontal="center"/>
    </xf>
    <xf numFmtId="17" fontId="1" fillId="18" borderId="26" xfId="0" applyNumberFormat="1" applyFont="1" applyFill="1" applyBorder="1" applyAlignment="1">
      <alignment horizontal="center"/>
    </xf>
    <xf numFmtId="17" fontId="1" fillId="9" borderId="26" xfId="0" applyNumberFormat="1" applyFont="1" applyFill="1" applyBorder="1" applyAlignment="1">
      <alignment horizontal="center" vertical="center"/>
    </xf>
    <xf numFmtId="0" fontId="0" fillId="0" borderId="26" xfId="0" applyBorder="1" applyAlignment="1">
      <alignment vertical="center"/>
    </xf>
    <xf numFmtId="0" fontId="0" fillId="7" borderId="1" xfId="0" applyFill="1" applyBorder="1" applyAlignment="1">
      <alignment vertical="center" wrapText="1"/>
    </xf>
    <xf numFmtId="0" fontId="0" fillId="0" borderId="6" xfId="0" applyBorder="1" applyAlignment="1">
      <alignment vertical="center" wrapText="1"/>
    </xf>
    <xf numFmtId="0" fontId="0" fillId="7" borderId="9" xfId="0" applyFill="1" applyBorder="1" applyAlignment="1">
      <alignment vertical="center" wrapText="1"/>
    </xf>
    <xf numFmtId="0" fontId="0" fillId="12" borderId="0" xfId="0" applyFill="1" applyAlignment="1">
      <alignment vertical="center"/>
    </xf>
    <xf numFmtId="14" fontId="0" fillId="12" borderId="0" xfId="0" applyNumberFormat="1" applyFill="1" applyAlignment="1">
      <alignment vertical="center"/>
    </xf>
    <xf numFmtId="165" fontId="0" fillId="12" borderId="0" xfId="5" applyNumberFormat="1" applyFont="1" applyFill="1" applyAlignment="1">
      <alignment vertical="center"/>
    </xf>
    <xf numFmtId="0" fontId="1" fillId="12" borderId="0" xfId="0" applyFont="1" applyFill="1" applyAlignment="1">
      <alignment vertical="center"/>
    </xf>
    <xf numFmtId="0" fontId="8" fillId="12" borderId="0" xfId="9" applyFont="1" applyFill="1" applyBorder="1" applyAlignment="1">
      <alignment vertical="center"/>
    </xf>
    <xf numFmtId="0" fontId="8" fillId="12" borderId="0" xfId="0" applyFont="1" applyFill="1" applyAlignment="1">
      <alignment horizontal="right" vertical="center"/>
    </xf>
    <xf numFmtId="0" fontId="25" fillId="12" borderId="0" xfId="0" applyFont="1" applyFill="1" applyAlignment="1">
      <alignment horizontal="center" vertical="center"/>
    </xf>
    <xf numFmtId="0" fontId="25" fillId="12" borderId="0" xfId="0" applyFont="1" applyFill="1" applyAlignment="1">
      <alignment vertical="center"/>
    </xf>
    <xf numFmtId="0" fontId="26" fillId="12" borderId="0" xfId="0" applyFont="1" applyFill="1" applyAlignment="1">
      <alignment vertical="center"/>
    </xf>
    <xf numFmtId="0" fontId="6" fillId="0" borderId="0" xfId="0" applyFont="1"/>
    <xf numFmtId="165" fontId="36" fillId="0" borderId="55" xfId="5" quotePrefix="1" applyNumberFormat="1" applyFont="1" applyFill="1" applyBorder="1" applyAlignment="1">
      <alignment horizontal="center" vertical="center"/>
    </xf>
    <xf numFmtId="165" fontId="36" fillId="0" borderId="48" xfId="5" quotePrefix="1" applyNumberFormat="1" applyFont="1" applyFill="1" applyBorder="1" applyAlignment="1">
      <alignment horizontal="center" vertical="center"/>
    </xf>
    <xf numFmtId="9" fontId="26" fillId="12" borderId="0" xfId="5" applyFont="1" applyFill="1" applyAlignment="1">
      <alignment vertical="center"/>
    </xf>
    <xf numFmtId="0" fontId="26" fillId="0" borderId="71" xfId="0" applyFont="1" applyBorder="1" applyAlignment="1">
      <alignment horizontal="left" vertical="center"/>
    </xf>
    <xf numFmtId="0" fontId="26" fillId="0" borderId="64" xfId="0" applyFont="1" applyBorder="1" applyAlignment="1">
      <alignment horizontal="left" vertical="center"/>
    </xf>
    <xf numFmtId="0" fontId="26" fillId="0" borderId="72" xfId="0" applyFont="1" applyBorder="1" applyAlignment="1">
      <alignment horizontal="left" vertical="center"/>
    </xf>
    <xf numFmtId="0" fontId="1" fillId="18" borderId="1" xfId="0" applyFont="1" applyFill="1" applyBorder="1" applyAlignment="1">
      <alignment horizontal="center" vertical="center"/>
    </xf>
    <xf numFmtId="0" fontId="1" fillId="18" borderId="1" xfId="0" applyFont="1" applyFill="1" applyBorder="1" applyAlignment="1">
      <alignment horizontal="center"/>
    </xf>
    <xf numFmtId="0" fontId="1" fillId="18" borderId="1" xfId="0" applyFont="1" applyFill="1" applyBorder="1" applyAlignment="1">
      <alignment vertical="center"/>
    </xf>
    <xf numFmtId="17" fontId="1" fillId="18"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left"/>
    </xf>
    <xf numFmtId="0" fontId="0" fillId="0" borderId="0" xfId="0" applyAlignment="1">
      <alignment horizontal="left"/>
    </xf>
    <xf numFmtId="0" fontId="23" fillId="0" borderId="86" xfId="6" applyFont="1" applyBorder="1" applyAlignment="1">
      <alignment horizontal="center" vertical="center" wrapText="1"/>
    </xf>
    <xf numFmtId="0" fontId="23" fillId="0" borderId="87" xfId="6" applyFont="1" applyBorder="1" applyAlignment="1">
      <alignment horizontal="center" vertical="center"/>
    </xf>
    <xf numFmtId="14" fontId="23" fillId="0" borderId="87" xfId="6" applyNumberFormat="1" applyFont="1" applyBorder="1" applyAlignment="1">
      <alignment horizontal="center" vertical="center"/>
    </xf>
    <xf numFmtId="0" fontId="23" fillId="0" borderId="88" xfId="6" applyFont="1" applyBorder="1" applyAlignment="1">
      <alignment horizontal="center" vertical="center"/>
    </xf>
    <xf numFmtId="0" fontId="24" fillId="0" borderId="89" xfId="6" applyFont="1" applyBorder="1" applyAlignment="1">
      <alignment horizontal="center" vertical="center"/>
    </xf>
    <xf numFmtId="0" fontId="24" fillId="0" borderId="90" xfId="6" applyFont="1" applyBorder="1" applyAlignment="1">
      <alignment horizontal="center" vertical="center"/>
    </xf>
    <xf numFmtId="0" fontId="24" fillId="0" borderId="91" xfId="6" applyFont="1" applyBorder="1" applyAlignment="1">
      <alignment horizontal="center" vertical="center"/>
    </xf>
    <xf numFmtId="0" fontId="23" fillId="12" borderId="70" xfId="6" applyFont="1" applyFill="1" applyBorder="1" applyAlignment="1">
      <alignment horizontal="center" vertical="center"/>
    </xf>
    <xf numFmtId="0" fontId="17" fillId="13" borderId="0" xfId="6" applyFont="1" applyFill="1" applyBorder="1" applyAlignment="1">
      <alignment horizontal="center" vertical="center"/>
    </xf>
    <xf numFmtId="3" fontId="27" fillId="12" borderId="62" xfId="9" applyNumberFormat="1" applyFont="1" applyFill="1" applyBorder="1" applyAlignment="1">
      <alignment horizontal="center" vertical="center"/>
    </xf>
    <xf numFmtId="0" fontId="26" fillId="0" borderId="94" xfId="0" applyFont="1" applyBorder="1" applyAlignment="1">
      <alignment vertical="center"/>
    </xf>
    <xf numFmtId="0" fontId="26" fillId="0" borderId="95" xfId="0" applyFont="1" applyBorder="1" applyAlignment="1">
      <alignment horizontal="center" vertical="center"/>
    </xf>
    <xf numFmtId="0" fontId="28" fillId="8" borderId="97" xfId="3" applyFont="1" applyFill="1" applyBorder="1" applyAlignment="1">
      <alignment horizontal="center" vertical="center"/>
    </xf>
    <xf numFmtId="0" fontId="28" fillId="8" borderId="98" xfId="3" applyFont="1" applyFill="1" applyBorder="1" applyAlignment="1">
      <alignment horizontal="center" vertical="center"/>
    </xf>
    <xf numFmtId="0" fontId="29" fillId="12" borderId="99" xfId="9" applyFont="1" applyFill="1" applyBorder="1" applyAlignment="1">
      <alignment horizontal="center" vertical="center"/>
    </xf>
    <xf numFmtId="3" fontId="28" fillId="8" borderId="104" xfId="3" applyNumberFormat="1" applyFont="1" applyFill="1" applyBorder="1" applyAlignment="1">
      <alignment vertical="center"/>
    </xf>
    <xf numFmtId="3" fontId="28" fillId="8" borderId="105" xfId="3" applyNumberFormat="1" applyFont="1" applyFill="1" applyBorder="1" applyAlignment="1">
      <alignment vertical="center"/>
    </xf>
    <xf numFmtId="3" fontId="26" fillId="0" borderId="112" xfId="0" applyNumberFormat="1" applyFont="1" applyBorder="1" applyAlignment="1">
      <alignment horizontal="center" vertical="center"/>
    </xf>
    <xf numFmtId="165" fontId="36" fillId="0" borderId="110" xfId="5" applyNumberFormat="1" applyFont="1" applyFill="1" applyBorder="1" applyAlignment="1">
      <alignment horizontal="center" vertical="center"/>
    </xf>
    <xf numFmtId="0" fontId="26" fillId="0" borderId="115" xfId="0" applyFont="1" applyBorder="1" applyAlignment="1">
      <alignment horizontal="left" vertical="center"/>
    </xf>
    <xf numFmtId="3" fontId="34" fillId="14" borderId="116" xfId="3" applyNumberFormat="1" applyFont="1" applyFill="1" applyBorder="1" applyAlignment="1">
      <alignment vertical="center"/>
    </xf>
    <xf numFmtId="3" fontId="34" fillId="14" borderId="117" xfId="3" applyNumberFormat="1" applyFont="1" applyFill="1" applyBorder="1" applyAlignment="1">
      <alignment vertical="center"/>
    </xf>
    <xf numFmtId="165" fontId="36" fillId="0" borderId="118" xfId="5" applyNumberFormat="1" applyFont="1" applyFill="1" applyBorder="1" applyAlignment="1">
      <alignment horizontal="center" vertical="center"/>
    </xf>
    <xf numFmtId="165" fontId="36" fillId="0" borderId="116" xfId="5" applyNumberFormat="1" applyFont="1" applyFill="1" applyBorder="1" applyAlignment="1">
      <alignment horizontal="center" vertical="center"/>
    </xf>
    <xf numFmtId="165" fontId="36" fillId="0" borderId="119" xfId="5" applyNumberFormat="1" applyFont="1" applyFill="1" applyBorder="1" applyAlignment="1">
      <alignment horizontal="center" vertical="center"/>
    </xf>
    <xf numFmtId="0" fontId="34" fillId="21" borderId="123" xfId="3" applyFont="1" applyFill="1" applyBorder="1" applyAlignment="1">
      <alignment horizontal="center" vertical="center"/>
    </xf>
    <xf numFmtId="0" fontId="34" fillId="21" borderId="124" xfId="3" applyFont="1" applyFill="1" applyBorder="1" applyAlignment="1">
      <alignment horizontal="center" vertical="center"/>
    </xf>
    <xf numFmtId="0" fontId="51" fillId="10" borderId="125" xfId="8" applyFont="1" applyBorder="1" applyAlignment="1">
      <alignment vertical="center"/>
    </xf>
    <xf numFmtId="0" fontId="14" fillId="10" borderId="126" xfId="8" applyBorder="1" applyAlignment="1">
      <alignment horizontal="center" vertical="center"/>
    </xf>
    <xf numFmtId="0" fontId="51" fillId="10" borderId="125" xfId="8" applyFont="1" applyBorder="1" applyAlignment="1">
      <alignment horizontal="left" vertical="center"/>
    </xf>
    <xf numFmtId="0" fontId="51" fillId="10" borderId="114" xfId="8" applyFont="1" applyBorder="1" applyAlignment="1">
      <alignment horizontal="left" vertical="center"/>
    </xf>
    <xf numFmtId="0" fontId="14" fillId="10" borderId="115" xfId="8" applyBorder="1" applyAlignment="1">
      <alignment vertical="center" wrapText="1"/>
    </xf>
    <xf numFmtId="9" fontId="14" fillId="10" borderId="115" xfId="8" applyNumberFormat="1" applyBorder="1" applyAlignment="1">
      <alignment vertical="center"/>
    </xf>
    <xf numFmtId="0" fontId="14" fillId="10" borderId="115" xfId="8" applyBorder="1" applyAlignment="1">
      <alignment horizontal="left" vertical="center"/>
    </xf>
    <xf numFmtId="0" fontId="14" fillId="10" borderId="115" xfId="8" applyBorder="1" applyAlignment="1">
      <alignment vertical="center"/>
    </xf>
    <xf numFmtId="0" fontId="14" fillId="10" borderId="127" xfId="8" applyBorder="1" applyAlignment="1">
      <alignment vertical="center"/>
    </xf>
    <xf numFmtId="0" fontId="14" fillId="10" borderId="39" xfId="8" applyBorder="1" applyAlignment="1">
      <alignment horizontal="center" vertical="center"/>
    </xf>
    <xf numFmtId="0" fontId="14" fillId="10" borderId="128" xfId="8" applyBorder="1" applyAlignment="1">
      <alignment horizontal="center" vertical="center"/>
    </xf>
    <xf numFmtId="0" fontId="14" fillId="10" borderId="115" xfId="8" applyBorder="1" applyAlignment="1">
      <alignment horizontal="center" vertical="center"/>
    </xf>
    <xf numFmtId="0" fontId="14" fillId="10" borderId="129" xfId="8" applyBorder="1" applyAlignment="1">
      <alignment horizontal="center" vertical="center"/>
    </xf>
    <xf numFmtId="0" fontId="35" fillId="14" borderId="130" xfId="8" applyFont="1" applyFill="1" applyBorder="1" applyAlignment="1">
      <alignment vertical="center"/>
    </xf>
    <xf numFmtId="0" fontId="26" fillId="0" borderId="123" xfId="0" applyFont="1" applyBorder="1" applyAlignment="1">
      <alignment horizontal="center" vertical="center"/>
    </xf>
    <xf numFmtId="0" fontId="51" fillId="10" borderId="130" xfId="8" applyFont="1" applyBorder="1" applyAlignment="1">
      <alignment vertical="center"/>
    </xf>
    <xf numFmtId="9" fontId="26" fillId="14" borderId="123" xfId="5" applyFont="1" applyFill="1" applyBorder="1" applyAlignment="1">
      <alignment horizontal="center" vertical="center"/>
    </xf>
    <xf numFmtId="0" fontId="51" fillId="10" borderId="131" xfId="8" applyFont="1" applyBorder="1" applyAlignment="1">
      <alignment vertical="center"/>
    </xf>
    <xf numFmtId="0" fontId="51" fillId="10" borderId="116" xfId="8" applyFont="1" applyBorder="1" applyAlignment="1">
      <alignment horizontal="left" vertical="center" wrapText="1"/>
    </xf>
    <xf numFmtId="9" fontId="26" fillId="14" borderId="116" xfId="0" applyNumberFormat="1" applyFont="1" applyFill="1" applyBorder="1" applyAlignment="1">
      <alignment horizontal="left" vertical="center"/>
    </xf>
    <xf numFmtId="14" fontId="26" fillId="14" borderId="116" xfId="0" applyNumberFormat="1" applyFont="1" applyFill="1" applyBorder="1" applyAlignment="1">
      <alignment horizontal="left" vertical="center"/>
    </xf>
    <xf numFmtId="0" fontId="26" fillId="14" borderId="116" xfId="0" applyFont="1" applyFill="1" applyBorder="1" applyAlignment="1">
      <alignment horizontal="left" vertical="center"/>
    </xf>
    <xf numFmtId="0" fontId="26" fillId="14" borderId="116" xfId="0" applyFont="1" applyFill="1" applyBorder="1" applyAlignment="1">
      <alignment vertical="center"/>
    </xf>
    <xf numFmtId="0" fontId="26" fillId="14" borderId="117" xfId="0" applyFont="1" applyFill="1" applyBorder="1" applyAlignment="1">
      <alignment vertical="center"/>
    </xf>
    <xf numFmtId="9" fontId="27" fillId="12" borderId="132" xfId="9" applyNumberFormat="1" applyFont="1" applyFill="1" applyBorder="1" applyAlignment="1">
      <alignment horizontal="center" vertical="center"/>
    </xf>
    <xf numFmtId="9" fontId="26" fillId="14" borderId="118" xfId="0" applyNumberFormat="1" applyFont="1" applyFill="1" applyBorder="1" applyAlignment="1">
      <alignment horizontal="center" vertical="center"/>
    </xf>
    <xf numFmtId="9" fontId="26" fillId="14" borderId="116" xfId="5" applyFont="1" applyFill="1" applyBorder="1" applyAlignment="1">
      <alignment horizontal="center" vertical="center"/>
    </xf>
    <xf numFmtId="9" fontId="26" fillId="14" borderId="119" xfId="5" applyFont="1" applyFill="1" applyBorder="1" applyAlignment="1">
      <alignment horizontal="center" vertical="center"/>
    </xf>
    <xf numFmtId="0" fontId="43" fillId="22" borderId="133" xfId="0" applyFont="1" applyFill="1" applyBorder="1" applyAlignment="1">
      <alignment horizontal="center" vertical="center"/>
    </xf>
    <xf numFmtId="165" fontId="43" fillId="22" borderId="134" xfId="5" applyNumberFormat="1" applyFont="1" applyFill="1" applyBorder="1" applyAlignment="1">
      <alignment horizontal="center" vertical="center"/>
    </xf>
    <xf numFmtId="0" fontId="26" fillId="0" borderId="112" xfId="0" applyFont="1" applyBorder="1" applyAlignment="1">
      <alignment horizontal="center" vertical="center"/>
    </xf>
    <xf numFmtId="0" fontId="26" fillId="0" borderId="110" xfId="0" applyFont="1" applyBorder="1" applyAlignment="1">
      <alignment horizontal="center" vertical="center"/>
    </xf>
    <xf numFmtId="0" fontId="30" fillId="10" borderId="112" xfId="8" applyFont="1" applyBorder="1" applyAlignment="1">
      <alignment horizontal="center" vertical="center"/>
    </xf>
    <xf numFmtId="0" fontId="30" fillId="10" borderId="134" xfId="8" applyFont="1" applyBorder="1" applyAlignment="1">
      <alignment horizontal="center" vertical="center"/>
    </xf>
    <xf numFmtId="0" fontId="51" fillId="10" borderId="137" xfId="8" applyFont="1" applyBorder="1" applyAlignment="1">
      <alignment vertical="center"/>
    </xf>
    <xf numFmtId="0" fontId="26" fillId="0" borderId="138" xfId="0" applyFont="1" applyBorder="1" applyAlignment="1">
      <alignment horizontal="center" vertical="center"/>
    </xf>
    <xf numFmtId="0" fontId="34" fillId="21" borderId="83" xfId="3" applyFont="1" applyFill="1" applyBorder="1" applyAlignment="1">
      <alignment horizontal="right" vertical="center"/>
    </xf>
    <xf numFmtId="0" fontId="34" fillId="21" borderId="130" xfId="3" applyFont="1" applyFill="1" applyBorder="1" applyAlignment="1">
      <alignment horizontal="right" vertical="center"/>
    </xf>
    <xf numFmtId="165" fontId="34" fillId="21" borderId="123" xfId="3" applyNumberFormat="1" applyFont="1" applyFill="1" applyBorder="1" applyAlignment="1">
      <alignment horizontal="center" vertical="center"/>
    </xf>
    <xf numFmtId="0" fontId="34" fillId="21" borderId="131" xfId="3" applyFont="1" applyFill="1" applyBorder="1" applyAlignment="1">
      <alignment horizontal="right" vertical="center"/>
    </xf>
    <xf numFmtId="0" fontId="34" fillId="21" borderId="116" xfId="3" applyFont="1" applyFill="1" applyBorder="1" applyAlignment="1">
      <alignment horizontal="left" vertical="center" wrapText="1"/>
    </xf>
    <xf numFmtId="0" fontId="34" fillId="21" borderId="116" xfId="3" applyFont="1" applyFill="1" applyBorder="1" applyAlignment="1">
      <alignment horizontal="left" vertical="center"/>
    </xf>
    <xf numFmtId="14" fontId="34" fillId="21" borderId="116" xfId="3" applyNumberFormat="1" applyFont="1" applyFill="1" applyBorder="1" applyAlignment="1">
      <alignment horizontal="left" vertical="center"/>
    </xf>
    <xf numFmtId="0" fontId="34" fillId="21" borderId="116" xfId="3" applyFont="1" applyFill="1" applyBorder="1" applyAlignment="1">
      <alignment vertical="center"/>
    </xf>
    <xf numFmtId="0" fontId="34" fillId="21" borderId="117" xfId="3" applyFont="1" applyFill="1" applyBorder="1" applyAlignment="1">
      <alignment vertical="center"/>
    </xf>
    <xf numFmtId="0" fontId="34" fillId="21" borderId="132" xfId="3" applyFont="1" applyFill="1" applyBorder="1" applyAlignment="1">
      <alignment horizontal="center" vertical="center"/>
    </xf>
    <xf numFmtId="165" fontId="34" fillId="21" borderId="118" xfId="3" applyNumberFormat="1" applyFont="1" applyFill="1" applyBorder="1" applyAlignment="1">
      <alignment horizontal="center" vertical="center"/>
    </xf>
    <xf numFmtId="165" fontId="34" fillId="21" borderId="116" xfId="3" applyNumberFormat="1" applyFont="1" applyFill="1" applyBorder="1" applyAlignment="1">
      <alignment horizontal="center" vertical="center"/>
    </xf>
    <xf numFmtId="165" fontId="34" fillId="21" borderId="119" xfId="3" applyNumberFormat="1" applyFont="1" applyFill="1" applyBorder="1" applyAlignment="1">
      <alignment horizontal="center" vertical="center"/>
    </xf>
    <xf numFmtId="0" fontId="26" fillId="0" borderId="139" xfId="0" applyFont="1" applyBorder="1" applyAlignment="1">
      <alignment horizontal="center" vertical="center"/>
    </xf>
    <xf numFmtId="0" fontId="26" fillId="0" borderId="134" xfId="0" applyFont="1" applyBorder="1" applyAlignment="1">
      <alignment horizontal="center" vertical="center"/>
    </xf>
    <xf numFmtId="0" fontId="26" fillId="0" borderId="128" xfId="0" applyFont="1" applyBorder="1" applyAlignment="1">
      <alignment horizontal="center" vertical="center"/>
    </xf>
    <xf numFmtId="0" fontId="26" fillId="0" borderId="115" xfId="0" applyFont="1" applyBorder="1" applyAlignment="1">
      <alignment horizontal="center" vertical="center"/>
    </xf>
    <xf numFmtId="0" fontId="26" fillId="0" borderId="129" xfId="0" applyFont="1" applyBorder="1" applyAlignment="1">
      <alignment horizontal="center" vertical="center"/>
    </xf>
    <xf numFmtId="0" fontId="22" fillId="23" borderId="1" xfId="0" applyFont="1" applyFill="1" applyBorder="1" applyAlignment="1">
      <alignment vertical="center"/>
    </xf>
    <xf numFmtId="0" fontId="22" fillId="23" borderId="96" xfId="0" applyFont="1" applyFill="1" applyBorder="1" applyAlignment="1">
      <alignment horizontal="left" vertical="center"/>
    </xf>
    <xf numFmtId="0" fontId="22" fillId="23" borderId="97" xfId="0" applyFont="1" applyFill="1" applyBorder="1" applyAlignment="1">
      <alignment horizontal="left" vertical="center" wrapText="1"/>
    </xf>
    <xf numFmtId="0" fontId="22" fillId="23" borderId="97" xfId="0" applyFont="1" applyFill="1" applyBorder="1" applyAlignment="1">
      <alignment horizontal="left" vertical="center"/>
    </xf>
    <xf numFmtId="14" fontId="22" fillId="23" borderId="97" xfId="0" applyNumberFormat="1" applyFont="1" applyFill="1" applyBorder="1" applyAlignment="1">
      <alignment horizontal="left" vertical="center"/>
    </xf>
    <xf numFmtId="0" fontId="22" fillId="23" borderId="100" xfId="0" applyFont="1" applyFill="1" applyBorder="1" applyAlignment="1">
      <alignment horizontal="center" vertical="center"/>
    </xf>
    <xf numFmtId="0" fontId="22" fillId="23" borderId="97" xfId="0" applyFont="1" applyFill="1" applyBorder="1" applyAlignment="1">
      <alignment horizontal="center" vertical="center"/>
    </xf>
    <xf numFmtId="0" fontId="22" fillId="23" borderId="98" xfId="0" applyFont="1" applyFill="1" applyBorder="1" applyAlignment="1">
      <alignment horizontal="center" vertical="center"/>
    </xf>
    <xf numFmtId="0" fontId="22" fillId="23" borderId="101" xfId="0" applyFont="1" applyFill="1" applyBorder="1" applyAlignment="1">
      <alignment horizontal="center" vertical="center"/>
    </xf>
    <xf numFmtId="3" fontId="22" fillId="23" borderId="107" xfId="0" applyNumberFormat="1" applyFont="1" applyFill="1" applyBorder="1" applyAlignment="1">
      <alignment horizontal="center" vertical="center"/>
    </xf>
    <xf numFmtId="3" fontId="22" fillId="23" borderId="104" xfId="0" applyNumberFormat="1" applyFont="1" applyFill="1" applyBorder="1" applyAlignment="1">
      <alignment horizontal="center" vertical="center"/>
    </xf>
    <xf numFmtId="3" fontId="22" fillId="23" borderId="108" xfId="0" applyNumberFormat="1" applyFont="1" applyFill="1" applyBorder="1" applyAlignment="1">
      <alignment horizontal="center" vertical="center"/>
    </xf>
    <xf numFmtId="165" fontId="32" fillId="23" borderId="55" xfId="5" applyNumberFormat="1" applyFont="1" applyFill="1" applyBorder="1" applyAlignment="1">
      <alignment horizontal="center" vertical="center"/>
    </xf>
    <xf numFmtId="165" fontId="32" fillId="23" borderId="48" xfId="5" applyNumberFormat="1" applyFont="1" applyFill="1" applyBorder="1" applyAlignment="1">
      <alignment horizontal="center" vertical="center"/>
    </xf>
    <xf numFmtId="165" fontId="32" fillId="23" borderId="110" xfId="5" applyNumberFormat="1" applyFont="1" applyFill="1" applyBorder="1" applyAlignment="1">
      <alignment horizontal="center" vertical="center"/>
    </xf>
    <xf numFmtId="14" fontId="22" fillId="23" borderId="103" xfId="0" applyNumberFormat="1" applyFont="1" applyFill="1" applyBorder="1" applyAlignment="1">
      <alignment horizontal="left" vertical="center"/>
    </xf>
    <xf numFmtId="14" fontId="22" fillId="23" borderId="64" xfId="0" applyNumberFormat="1" applyFont="1" applyFill="1" applyBorder="1" applyAlignment="1">
      <alignment horizontal="left" vertical="center"/>
    </xf>
    <xf numFmtId="0" fontId="22" fillId="23" borderId="125" xfId="0" applyFont="1" applyFill="1" applyBorder="1" applyAlignment="1">
      <alignment vertical="center" wrapText="1"/>
    </xf>
    <xf numFmtId="0" fontId="22" fillId="23" borderId="76" xfId="0" applyFont="1" applyFill="1" applyBorder="1" applyAlignment="1">
      <alignment vertical="center" wrapText="1"/>
    </xf>
    <xf numFmtId="9" fontId="22" fillId="23" borderId="76" xfId="0" applyNumberFormat="1" applyFont="1" applyFill="1" applyBorder="1" applyAlignment="1">
      <alignment horizontal="left" vertical="center"/>
    </xf>
    <xf numFmtId="0" fontId="22" fillId="23" borderId="76" xfId="0" applyFont="1" applyFill="1" applyBorder="1" applyAlignment="1">
      <alignment horizontal="left" vertical="center"/>
    </xf>
    <xf numFmtId="0" fontId="22" fillId="23" borderId="78" xfId="0" applyFont="1" applyFill="1" applyBorder="1" applyAlignment="1">
      <alignment horizontal="center" vertical="center"/>
    </xf>
    <xf numFmtId="0" fontId="22" fillId="23" borderId="76" xfId="0" applyFont="1" applyFill="1" applyBorder="1" applyAlignment="1">
      <alignment horizontal="center" vertical="center"/>
    </xf>
    <xf numFmtId="9" fontId="22" fillId="23" borderId="76" xfId="5" applyFont="1" applyFill="1" applyBorder="1" applyAlignment="1">
      <alignment horizontal="center" vertical="center"/>
    </xf>
    <xf numFmtId="9" fontId="22" fillId="23" borderId="126" xfId="5" applyFont="1" applyFill="1" applyBorder="1" applyAlignment="1">
      <alignment horizontal="center" vertical="center"/>
    </xf>
    <xf numFmtId="9" fontId="22" fillId="23" borderId="57" xfId="0" applyNumberFormat="1" applyFont="1" applyFill="1" applyBorder="1" applyAlignment="1">
      <alignment horizontal="center" vertical="center"/>
    </xf>
    <xf numFmtId="9" fontId="22" fillId="23" borderId="57" xfId="5" applyFont="1" applyFill="1" applyBorder="1" applyAlignment="1">
      <alignment horizontal="center" vertical="center"/>
    </xf>
    <xf numFmtId="9" fontId="22" fillId="23" borderId="123" xfId="0" applyNumberFormat="1" applyFont="1" applyFill="1" applyBorder="1" applyAlignment="1">
      <alignment horizontal="center" vertical="center"/>
    </xf>
    <xf numFmtId="9" fontId="22" fillId="23" borderId="123" xfId="5" applyFont="1" applyFill="1" applyBorder="1" applyAlignment="1">
      <alignment horizontal="center" vertical="center"/>
    </xf>
    <xf numFmtId="0" fontId="43" fillId="23" borderId="71" xfId="0" applyFont="1" applyFill="1" applyBorder="1" applyAlignment="1">
      <alignment horizontal="center" vertical="center"/>
    </xf>
    <xf numFmtId="0" fontId="26" fillId="23" borderId="47" xfId="0" applyFont="1" applyFill="1" applyBorder="1" applyAlignment="1">
      <alignment horizontal="center" vertical="center"/>
    </xf>
    <xf numFmtId="0" fontId="26" fillId="23" borderId="45" xfId="0" applyFont="1" applyFill="1" applyBorder="1" applyAlignment="1">
      <alignment horizontal="center" vertical="center"/>
    </xf>
    <xf numFmtId="0" fontId="26" fillId="23" borderId="55" xfId="0" applyFont="1" applyFill="1" applyBorder="1" applyAlignment="1">
      <alignment horizontal="center" vertical="center"/>
    </xf>
    <xf numFmtId="0" fontId="26" fillId="23" borderId="48" xfId="0" applyFont="1" applyFill="1" applyBorder="1" applyAlignment="1">
      <alignment horizontal="center" vertical="center"/>
    </xf>
    <xf numFmtId="0" fontId="30" fillId="23" borderId="47" xfId="8" applyFont="1" applyFill="1" applyBorder="1" applyAlignment="1">
      <alignment horizontal="center" vertical="center"/>
    </xf>
    <xf numFmtId="0" fontId="30" fillId="23" borderId="45" xfId="8" applyFont="1" applyFill="1" applyBorder="1" applyAlignment="1">
      <alignment horizontal="center" vertical="center"/>
    </xf>
    <xf numFmtId="0" fontId="30" fillId="23" borderId="66" xfId="8" applyFont="1" applyFill="1" applyBorder="1" applyAlignment="1">
      <alignment horizontal="center" vertical="center"/>
    </xf>
    <xf numFmtId="0" fontId="30" fillId="23" borderId="64" xfId="8" applyFont="1" applyFill="1" applyBorder="1" applyAlignment="1">
      <alignment horizontal="center" vertical="center"/>
    </xf>
    <xf numFmtId="3" fontId="43" fillId="23" borderId="71" xfId="0" applyNumberFormat="1" applyFont="1" applyFill="1" applyBorder="1" applyAlignment="1">
      <alignment horizontal="center" vertical="center"/>
    </xf>
    <xf numFmtId="3" fontId="22" fillId="23" borderId="73" xfId="0" applyNumberFormat="1" applyFont="1" applyFill="1" applyBorder="1" applyAlignment="1">
      <alignment horizontal="center" vertical="center"/>
    </xf>
    <xf numFmtId="3" fontId="22" fillId="23" borderId="71" xfId="0" applyNumberFormat="1" applyFont="1" applyFill="1" applyBorder="1" applyAlignment="1">
      <alignment horizontal="center" vertical="center"/>
    </xf>
    <xf numFmtId="3" fontId="22" fillId="23" borderId="133" xfId="0" applyNumberFormat="1" applyFont="1" applyFill="1" applyBorder="1" applyAlignment="1">
      <alignment horizontal="center" vertical="center"/>
    </xf>
    <xf numFmtId="9" fontId="32" fillId="23" borderId="74" xfId="5" applyFont="1" applyFill="1" applyBorder="1" applyAlignment="1">
      <alignment horizontal="center" vertical="center"/>
    </xf>
    <xf numFmtId="9" fontId="32" fillId="23" borderId="64" xfId="5" applyFont="1" applyFill="1" applyBorder="1" applyAlignment="1">
      <alignment horizontal="center" vertical="center"/>
    </xf>
    <xf numFmtId="9" fontId="32" fillId="23" borderId="64" xfId="5" applyFont="1" applyFill="1" applyBorder="1" applyAlignment="1">
      <alignment vertical="center"/>
    </xf>
    <xf numFmtId="9" fontId="32" fillId="23" borderId="134" xfId="5" applyFont="1" applyFill="1" applyBorder="1" applyAlignment="1">
      <alignment vertical="center"/>
    </xf>
    <xf numFmtId="9" fontId="53" fillId="23" borderId="64" xfId="5" applyFont="1" applyFill="1" applyBorder="1" applyAlignment="1">
      <alignment horizontal="center" vertical="center"/>
    </xf>
    <xf numFmtId="165" fontId="53" fillId="23" borderId="64" xfId="5" applyNumberFormat="1" applyFont="1" applyFill="1" applyBorder="1" applyAlignment="1">
      <alignment horizontal="center" vertical="center"/>
    </xf>
    <xf numFmtId="0" fontId="43" fillId="23" borderId="130" xfId="8" applyFont="1" applyFill="1" applyBorder="1" applyAlignment="1">
      <alignment vertical="center"/>
    </xf>
    <xf numFmtId="0" fontId="22" fillId="23" borderId="57" xfId="0" applyFont="1" applyFill="1" applyBorder="1" applyAlignment="1">
      <alignment vertical="center" wrapText="1"/>
    </xf>
    <xf numFmtId="9" fontId="22" fillId="23" borderId="57" xfId="0" applyNumberFormat="1" applyFont="1" applyFill="1" applyBorder="1" applyAlignment="1">
      <alignment horizontal="left" vertical="center"/>
    </xf>
    <xf numFmtId="0" fontId="22" fillId="23" borderId="57" xfId="0" applyFont="1" applyFill="1" applyBorder="1" applyAlignment="1">
      <alignment vertical="center"/>
    </xf>
    <xf numFmtId="0" fontId="22" fillId="23" borderId="57" xfId="0" applyFont="1" applyFill="1" applyBorder="1" applyAlignment="1">
      <alignment horizontal="left" vertical="center"/>
    </xf>
    <xf numFmtId="0" fontId="22" fillId="23" borderId="57" xfId="0" applyFont="1" applyFill="1" applyBorder="1" applyAlignment="1">
      <alignment horizontal="left" vertical="center" wrapText="1"/>
    </xf>
    <xf numFmtId="0" fontId="43" fillId="23" borderId="71" xfId="0" applyFont="1" applyFill="1" applyBorder="1" applyAlignment="1">
      <alignment horizontal="left" vertical="center"/>
    </xf>
    <xf numFmtId="0" fontId="43" fillId="23" borderId="64" xfId="0" applyFont="1" applyFill="1" applyBorder="1" applyAlignment="1">
      <alignment horizontal="left" vertical="center"/>
    </xf>
    <xf numFmtId="0" fontId="51" fillId="23" borderId="135" xfId="8" applyFont="1" applyFill="1" applyBorder="1" applyAlignment="1">
      <alignment vertical="center"/>
    </xf>
    <xf numFmtId="0" fontId="51" fillId="23" borderId="45" xfId="8" applyFont="1" applyFill="1" applyBorder="1" applyAlignment="1">
      <alignment vertical="center" wrapText="1"/>
    </xf>
    <xf numFmtId="0" fontId="26" fillId="23" borderId="45" xfId="0" applyFont="1" applyFill="1" applyBorder="1" applyAlignment="1">
      <alignment vertical="center"/>
    </xf>
    <xf numFmtId="0" fontId="51" fillId="23" borderId="136" xfId="8" applyFont="1" applyFill="1" applyBorder="1" applyAlignment="1">
      <alignment vertical="center"/>
    </xf>
    <xf numFmtId="0" fontId="51" fillId="23" borderId="48" xfId="8" applyFont="1" applyFill="1" applyBorder="1" applyAlignment="1">
      <alignment vertical="center" wrapText="1"/>
    </xf>
    <xf numFmtId="0" fontId="26" fillId="23" borderId="65" xfId="0" applyFont="1" applyFill="1" applyBorder="1" applyAlignment="1">
      <alignment vertical="center"/>
    </xf>
    <xf numFmtId="0" fontId="26" fillId="23" borderId="48" xfId="0" applyFont="1" applyFill="1" applyBorder="1" applyAlignment="1">
      <alignment vertical="center"/>
    </xf>
    <xf numFmtId="14" fontId="30" fillId="23" borderId="71" xfId="8" applyNumberFormat="1" applyFont="1" applyFill="1" applyBorder="1" applyAlignment="1">
      <alignment horizontal="left" vertical="center"/>
    </xf>
    <xf numFmtId="14" fontId="30" fillId="23" borderId="64" xfId="8" applyNumberFormat="1" applyFont="1" applyFill="1" applyBorder="1" applyAlignment="1">
      <alignment horizontal="left" vertical="center"/>
    </xf>
    <xf numFmtId="0" fontId="9" fillId="9" borderId="4" xfId="0" applyFont="1" applyFill="1" applyBorder="1" applyAlignment="1">
      <alignment horizontal="center" vertical="center"/>
    </xf>
    <xf numFmtId="3" fontId="34" fillId="14" borderId="72" xfId="3" applyNumberFormat="1" applyFont="1" applyFill="1" applyBorder="1" applyAlignment="1">
      <alignment vertical="center"/>
    </xf>
    <xf numFmtId="3" fontId="34" fillId="14" borderId="140" xfId="3" applyNumberFormat="1" applyFont="1" applyFill="1" applyBorder="1" applyAlignment="1">
      <alignment vertical="center"/>
    </xf>
    <xf numFmtId="165" fontId="36" fillId="0" borderId="72" xfId="5" applyNumberFormat="1" applyFont="1" applyFill="1" applyBorder="1" applyAlignment="1">
      <alignment horizontal="center" vertical="center"/>
    </xf>
    <xf numFmtId="165" fontId="36" fillId="0" borderId="139" xfId="5" applyNumberFormat="1" applyFont="1" applyFill="1" applyBorder="1" applyAlignment="1">
      <alignment horizontal="center" vertical="center"/>
    </xf>
    <xf numFmtId="3" fontId="34" fillId="14" borderId="71" xfId="3" applyNumberFormat="1" applyFont="1" applyFill="1" applyBorder="1" applyAlignment="1">
      <alignment vertical="center"/>
    </xf>
    <xf numFmtId="3" fontId="34" fillId="14" borderId="141" xfId="3" applyNumberFormat="1" applyFont="1" applyFill="1" applyBorder="1" applyAlignment="1">
      <alignment vertical="center"/>
    </xf>
    <xf numFmtId="3" fontId="34" fillId="14" borderId="64" xfId="3" applyNumberFormat="1" applyFont="1" applyFill="1" applyBorder="1" applyAlignment="1">
      <alignment vertical="center"/>
    </xf>
    <xf numFmtId="3" fontId="34" fillId="14" borderId="142" xfId="3" applyNumberFormat="1" applyFont="1" applyFill="1" applyBorder="1" applyAlignment="1">
      <alignment vertical="center"/>
    </xf>
    <xf numFmtId="165" fontId="36" fillId="0" borderId="64" xfId="5" applyNumberFormat="1" applyFont="1" applyFill="1" applyBorder="1" applyAlignment="1">
      <alignment horizontal="center" vertical="center"/>
    </xf>
    <xf numFmtId="165" fontId="36" fillId="0" borderId="134" xfId="5" applyNumberFormat="1" applyFont="1" applyFill="1" applyBorder="1" applyAlignment="1">
      <alignment horizontal="center" vertical="center"/>
    </xf>
    <xf numFmtId="43" fontId="8" fillId="0" borderId="39" xfId="4" applyFont="1" applyBorder="1" applyAlignment="1">
      <alignment horizontal="right" vertical="center"/>
    </xf>
    <xf numFmtId="165" fontId="36" fillId="0" borderId="75" xfId="5" applyNumberFormat="1" applyFont="1" applyFill="1" applyBorder="1" applyAlignment="1">
      <alignment horizontal="center" vertical="center"/>
    </xf>
    <xf numFmtId="9" fontId="36" fillId="0" borderId="66" xfId="5" applyFont="1" applyFill="1" applyBorder="1" applyAlignment="1">
      <alignment horizontal="center" vertical="center"/>
    </xf>
    <xf numFmtId="165" fontId="36" fillId="0" borderId="143" xfId="5" applyNumberFormat="1" applyFont="1" applyFill="1" applyBorder="1" applyAlignment="1">
      <alignment horizontal="center" vertical="center"/>
    </xf>
    <xf numFmtId="165" fontId="36" fillId="0" borderId="144" xfId="5" applyNumberFormat="1" applyFont="1" applyFill="1" applyBorder="1" applyAlignment="1">
      <alignment horizontal="center" vertical="center"/>
    </xf>
    <xf numFmtId="165" fontId="36" fillId="0" borderId="145" xfId="5" applyNumberFormat="1" applyFont="1" applyFill="1" applyBorder="1" applyAlignment="1">
      <alignment horizontal="center" vertical="center"/>
    </xf>
    <xf numFmtId="0" fontId="0" fillId="0" borderId="5" xfId="0" applyBorder="1" applyAlignment="1">
      <alignment horizontal="left"/>
    </xf>
    <xf numFmtId="0" fontId="52" fillId="12" borderId="0" xfId="7" applyFont="1" applyFill="1" applyBorder="1" applyAlignment="1">
      <alignment horizontal="left" vertical="center"/>
    </xf>
    <xf numFmtId="0" fontId="0" fillId="0" borderId="1" xfId="0" applyBorder="1" applyAlignment="1">
      <alignment horizontal="center" wrapText="1"/>
    </xf>
    <xf numFmtId="0" fontId="0" fillId="6" borderId="0" xfId="0" applyFill="1" applyAlignment="1">
      <alignment horizontal="center"/>
    </xf>
    <xf numFmtId="164" fontId="0" fillId="0" borderId="1" xfId="4" applyNumberFormat="1" applyFont="1" applyBorder="1" applyAlignment="1">
      <alignment horizontal="center"/>
    </xf>
    <xf numFmtId="0" fontId="0" fillId="0" borderId="4" xfId="0" applyBorder="1" applyAlignment="1">
      <alignment horizontal="left"/>
    </xf>
    <xf numFmtId="0" fontId="0" fillId="20" borderId="2" xfId="0" applyFill="1" applyBorder="1"/>
    <xf numFmtId="0" fontId="0" fillId="19" borderId="4" xfId="0" applyFill="1" applyBorder="1" applyAlignment="1">
      <alignment horizontal="center"/>
    </xf>
    <xf numFmtId="0" fontId="0" fillId="0" borderId="9" xfId="0" applyBorder="1" applyAlignment="1">
      <alignment wrapText="1"/>
    </xf>
    <xf numFmtId="9" fontId="0" fillId="0" borderId="4" xfId="0" applyNumberFormat="1" applyBorder="1" applyAlignment="1">
      <alignment horizontal="center"/>
    </xf>
    <xf numFmtId="9" fontId="0" fillId="0" borderId="9" xfId="0" applyNumberFormat="1" applyBorder="1" applyAlignment="1">
      <alignment horizontal="left"/>
    </xf>
    <xf numFmtId="3" fontId="0" fillId="0" borderId="1" xfId="0" applyNumberFormat="1" applyBorder="1" applyAlignment="1">
      <alignment horizontal="center"/>
    </xf>
    <xf numFmtId="3" fontId="0" fillId="0" borderId="1" xfId="4" applyNumberFormat="1" applyFont="1" applyBorder="1" applyAlignment="1">
      <alignment horizontal="center"/>
    </xf>
    <xf numFmtId="3" fontId="0" fillId="0" borderId="1" xfId="4" applyNumberFormat="1" applyFont="1" applyFill="1" applyBorder="1" applyAlignment="1">
      <alignment horizontal="center"/>
    </xf>
    <xf numFmtId="164" fontId="0" fillId="0" borderId="1" xfId="4" applyNumberFormat="1" applyFont="1" applyBorder="1" applyAlignment="1"/>
    <xf numFmtId="0" fontId="52" fillId="12" borderId="79" xfId="7" applyFont="1" applyFill="1" applyBorder="1" applyAlignment="1">
      <alignment horizontal="left" vertical="center"/>
    </xf>
    <xf numFmtId="0" fontId="52" fillId="12" borderId="92" xfId="7" applyFont="1" applyFill="1" applyBorder="1" applyAlignment="1">
      <alignment horizontal="left" vertical="center"/>
    </xf>
    <xf numFmtId="0" fontId="52" fillId="12" borderId="93" xfId="7" applyFont="1" applyFill="1" applyBorder="1" applyAlignment="1">
      <alignment horizontal="left" vertical="center"/>
    </xf>
    <xf numFmtId="0" fontId="52" fillId="12" borderId="0" xfId="7" applyFont="1" applyFill="1" applyBorder="1" applyAlignment="1">
      <alignment vertical="center"/>
    </xf>
    <xf numFmtId="0" fontId="52" fillId="12" borderId="120" xfId="7" applyFont="1" applyFill="1" applyBorder="1" applyAlignment="1">
      <alignment horizontal="left" vertical="center"/>
    </xf>
    <xf numFmtId="0" fontId="52" fillId="12" borderId="15" xfId="7" applyFont="1" applyFill="1" applyBorder="1" applyAlignment="1">
      <alignment horizontal="left" vertical="center"/>
    </xf>
    <xf numFmtId="0" fontId="52" fillId="12" borderId="121" xfId="7" applyFont="1" applyFill="1" applyBorder="1" applyAlignment="1">
      <alignment horizontal="left" vertical="center"/>
    </xf>
    <xf numFmtId="3" fontId="29" fillId="12" borderId="106" xfId="9" applyNumberFormat="1" applyFont="1" applyFill="1" applyBorder="1" applyAlignment="1">
      <alignment horizontal="center" vertical="center"/>
    </xf>
    <xf numFmtId="3" fontId="29" fillId="12" borderId="3" xfId="9" applyNumberFormat="1" applyFont="1" applyFill="1" applyBorder="1" applyAlignment="1">
      <alignment horizontal="center" vertical="center"/>
    </xf>
    <xf numFmtId="0" fontId="35" fillId="0" borderId="113" xfId="8" applyFont="1" applyFill="1" applyBorder="1" applyAlignment="1">
      <alignment horizontal="left" vertical="center"/>
    </xf>
    <xf numFmtId="0" fontId="35" fillId="0" borderId="109" xfId="8" applyFont="1" applyFill="1" applyBorder="1" applyAlignment="1">
      <alignment horizontal="left" vertical="center"/>
    </xf>
    <xf numFmtId="0" fontId="26" fillId="0" borderId="64" xfId="0" applyFont="1" applyBorder="1" applyAlignment="1">
      <alignment horizontal="left" vertical="center" wrapText="1"/>
    </xf>
    <xf numFmtId="3" fontId="27" fillId="12" borderId="4" xfId="9" applyNumberFormat="1" applyFont="1" applyFill="1" applyBorder="1" applyAlignment="1">
      <alignment horizontal="center" vertical="center"/>
    </xf>
    <xf numFmtId="3" fontId="27" fillId="12" borderId="3" xfId="9" applyNumberFormat="1" applyFont="1" applyFill="1" applyBorder="1" applyAlignment="1">
      <alignment horizontal="center" vertical="center"/>
    </xf>
    <xf numFmtId="0" fontId="43" fillId="23" borderId="102" xfId="8" applyFont="1" applyFill="1" applyBorder="1" applyAlignment="1">
      <alignment horizontal="left" vertical="center"/>
    </xf>
    <xf numFmtId="0" fontId="43" fillId="23" borderId="109" xfId="8" applyFont="1" applyFill="1" applyBorder="1" applyAlignment="1">
      <alignment horizontal="left" vertical="center"/>
    </xf>
    <xf numFmtId="0" fontId="22" fillId="23" borderId="103" xfId="0" applyFont="1" applyFill="1" applyBorder="1" applyAlignment="1">
      <alignment horizontal="left" vertical="center" wrapText="1"/>
    </xf>
    <xf numFmtId="0" fontId="22" fillId="23" borderId="64" xfId="0" applyFont="1" applyFill="1" applyBorder="1" applyAlignment="1">
      <alignment horizontal="left" vertical="center" wrapText="1"/>
    </xf>
    <xf numFmtId="0" fontId="22" fillId="23" borderId="103" xfId="0" applyFont="1" applyFill="1" applyBorder="1" applyAlignment="1">
      <alignment horizontal="left" vertical="center"/>
    </xf>
    <xf numFmtId="0" fontId="22" fillId="23" borderId="64" xfId="0" applyFont="1" applyFill="1" applyBorder="1" applyAlignment="1">
      <alignment horizontal="left" vertical="center"/>
    </xf>
    <xf numFmtId="0" fontId="26" fillId="0" borderId="71" xfId="0" applyFont="1" applyBorder="1" applyAlignment="1">
      <alignment horizontal="left" vertical="center" wrapText="1"/>
    </xf>
    <xf numFmtId="0" fontId="35" fillId="0" borderId="114" xfId="8" applyFont="1" applyFill="1" applyBorder="1" applyAlignment="1">
      <alignment horizontal="left" vertical="center"/>
    </xf>
    <xf numFmtId="0" fontId="26" fillId="0" borderId="115" xfId="0" applyFont="1" applyBorder="1" applyAlignment="1">
      <alignment horizontal="left" vertical="center" wrapText="1"/>
    </xf>
    <xf numFmtId="3" fontId="27" fillId="12" borderId="39" xfId="9" applyNumberFormat="1" applyFont="1" applyFill="1" applyBorder="1" applyAlignment="1">
      <alignment horizontal="center" vertical="center"/>
    </xf>
    <xf numFmtId="3" fontId="29" fillId="12" borderId="4" xfId="9" applyNumberFormat="1" applyFont="1" applyFill="1" applyBorder="1" applyAlignment="1">
      <alignment horizontal="center" vertical="center"/>
    </xf>
    <xf numFmtId="0" fontId="7" fillId="9" borderId="4" xfId="0" applyFont="1" applyFill="1" applyBorder="1" applyAlignment="1">
      <alignment horizontal="center" vertical="center"/>
    </xf>
    <xf numFmtId="0" fontId="7" fillId="9" borderId="3" xfId="0" applyFont="1" applyFill="1" applyBorder="1" applyAlignment="1">
      <alignment horizontal="center" vertical="center"/>
    </xf>
    <xf numFmtId="3" fontId="30" fillId="10" borderId="4" xfId="8" applyNumberFormat="1" applyFont="1" applyBorder="1" applyAlignment="1">
      <alignment horizontal="center" vertical="center"/>
    </xf>
    <xf numFmtId="3" fontId="30" fillId="10" borderId="3" xfId="8" applyNumberFormat="1" applyFont="1" applyBorder="1" applyAlignment="1">
      <alignment horizontal="center" vertical="center"/>
    </xf>
    <xf numFmtId="0" fontId="1" fillId="9" borderId="4" xfId="0" applyFont="1" applyFill="1" applyBorder="1" applyAlignment="1">
      <alignment horizontal="center" vertical="center"/>
    </xf>
    <xf numFmtId="0" fontId="1" fillId="9" borderId="3" xfId="0" applyFont="1" applyFill="1" applyBorder="1" applyAlignment="1">
      <alignment horizontal="center" vertical="center"/>
    </xf>
    <xf numFmtId="0" fontId="48" fillId="10" borderId="113" xfId="8" applyFont="1" applyBorder="1" applyAlignment="1">
      <alignment horizontal="left" vertical="center"/>
    </xf>
    <xf numFmtId="0" fontId="48" fillId="10" borderId="109" xfId="8" applyFont="1" applyBorder="1" applyAlignment="1">
      <alignment horizontal="left" vertical="center"/>
    </xf>
    <xf numFmtId="0" fontId="48" fillId="10" borderId="71" xfId="8" applyFont="1" applyBorder="1" applyAlignment="1">
      <alignment horizontal="left" vertical="center" wrapText="1"/>
    </xf>
    <xf numFmtId="0" fontId="48" fillId="10" borderId="64" xfId="8" applyFont="1" applyBorder="1" applyAlignment="1">
      <alignment horizontal="left" vertical="center" wrapText="1"/>
    </xf>
    <xf numFmtId="0" fontId="30" fillId="10" borderId="71" xfId="8" applyFont="1" applyBorder="1" applyAlignment="1">
      <alignment horizontal="left" vertical="center"/>
    </xf>
    <xf numFmtId="0" fontId="30" fillId="10" borderId="64" xfId="8" applyFont="1" applyBorder="1" applyAlignment="1">
      <alignment horizontal="left" vertical="center"/>
    </xf>
    <xf numFmtId="0" fontId="0" fillId="9" borderId="4" xfId="0" applyFill="1" applyBorder="1" applyAlignment="1">
      <alignment horizontal="center" vertical="center"/>
    </xf>
    <xf numFmtId="0" fontId="0" fillId="9" borderId="39" xfId="0" applyFill="1" applyBorder="1" applyAlignment="1">
      <alignment horizontal="center" vertical="center"/>
    </xf>
    <xf numFmtId="0" fontId="43" fillId="23" borderId="73" xfId="0" applyFont="1" applyFill="1" applyBorder="1" applyAlignment="1">
      <alignment horizontal="center" vertical="center"/>
    </xf>
    <xf numFmtId="0" fontId="43" fillId="23" borderId="74" xfId="0" applyFont="1" applyFill="1" applyBorder="1" applyAlignment="1">
      <alignment horizontal="center" vertical="center"/>
    </xf>
    <xf numFmtId="0" fontId="43" fillId="23" borderId="64" xfId="0" applyFont="1" applyFill="1" applyBorder="1" applyAlignment="1">
      <alignment horizontal="center" vertical="center"/>
    </xf>
    <xf numFmtId="0" fontId="48" fillId="23" borderId="113" xfId="8" applyFont="1" applyFill="1" applyBorder="1" applyAlignment="1">
      <alignment horizontal="left" vertical="center"/>
    </xf>
    <xf numFmtId="0" fontId="48" fillId="23" borderId="109" xfId="8" applyFont="1" applyFill="1" applyBorder="1" applyAlignment="1">
      <alignment horizontal="left" vertical="center"/>
    </xf>
    <xf numFmtId="0" fontId="48" fillId="23" borderId="71" xfId="8" applyFont="1" applyFill="1" applyBorder="1" applyAlignment="1">
      <alignment horizontal="left" vertical="center" wrapText="1"/>
    </xf>
    <xf numFmtId="0" fontId="48" fillId="23" borderId="64" xfId="8" applyFont="1" applyFill="1" applyBorder="1" applyAlignment="1">
      <alignment horizontal="left" vertical="center" wrapText="1"/>
    </xf>
    <xf numFmtId="0" fontId="30" fillId="23" borderId="71" xfId="8" applyFont="1" applyFill="1" applyBorder="1" applyAlignment="1">
      <alignment horizontal="left" vertical="center"/>
    </xf>
    <xf numFmtId="0" fontId="30" fillId="23" borderId="64" xfId="8" applyFont="1" applyFill="1" applyBorder="1" applyAlignment="1">
      <alignment horizontal="left" vertical="center"/>
    </xf>
    <xf numFmtId="0" fontId="43" fillId="23" borderId="113" xfId="8" applyFont="1" applyFill="1" applyBorder="1" applyAlignment="1">
      <alignment horizontal="left" vertical="center"/>
    </xf>
    <xf numFmtId="0" fontId="43" fillId="23" borderId="71" xfId="8" applyFont="1" applyFill="1" applyBorder="1" applyAlignment="1">
      <alignment horizontal="left" vertical="center" wrapText="1"/>
    </xf>
    <xf numFmtId="0" fontId="43" fillId="23" borderId="64" xfId="8" applyFont="1" applyFill="1" applyBorder="1" applyAlignment="1">
      <alignment horizontal="left" vertical="center" wrapText="1"/>
    </xf>
    <xf numFmtId="0" fontId="39" fillId="23" borderId="71" xfId="11" applyFill="1" applyBorder="1" applyAlignment="1">
      <alignment horizontal="left" vertical="center"/>
    </xf>
    <xf numFmtId="0" fontId="22" fillId="23" borderId="73" xfId="0" applyFont="1" applyFill="1" applyBorder="1" applyAlignment="1">
      <alignment horizontal="center" vertical="center"/>
    </xf>
    <xf numFmtId="0" fontId="22" fillId="23" borderId="74" xfId="0" applyFont="1" applyFill="1" applyBorder="1" applyAlignment="1">
      <alignment horizontal="center" vertical="center"/>
    </xf>
    <xf numFmtId="0" fontId="22" fillId="23" borderId="71" xfId="0" applyFont="1" applyFill="1" applyBorder="1" applyAlignment="1">
      <alignment horizontal="center" vertical="center"/>
    </xf>
    <xf numFmtId="0" fontId="22" fillId="23" borderId="64" xfId="0" applyFont="1" applyFill="1" applyBorder="1" applyAlignment="1">
      <alignment horizontal="center" vertical="center"/>
    </xf>
    <xf numFmtId="0" fontId="22" fillId="23" borderId="71" xfId="0" applyFont="1" applyFill="1" applyBorder="1" applyAlignment="1">
      <alignment horizontal="left" vertical="center" wrapText="1"/>
    </xf>
    <xf numFmtId="9" fontId="22" fillId="23" borderId="71" xfId="0" applyNumberFormat="1" applyFont="1" applyFill="1" applyBorder="1" applyAlignment="1">
      <alignment horizontal="left" vertical="center"/>
    </xf>
    <xf numFmtId="9" fontId="22" fillId="23" borderId="64" xfId="0" applyNumberFormat="1" applyFont="1" applyFill="1" applyBorder="1" applyAlignment="1">
      <alignment horizontal="left" vertical="center"/>
    </xf>
    <xf numFmtId="0" fontId="22" fillId="23" borderId="71" xfId="0" applyFont="1" applyFill="1" applyBorder="1" applyAlignment="1">
      <alignment horizontal="left" vertical="center"/>
    </xf>
    <xf numFmtId="0" fontId="26" fillId="14" borderId="111" xfId="0" applyFont="1" applyFill="1" applyBorder="1" applyAlignment="1">
      <alignment horizontal="left" vertical="center" wrapText="1"/>
    </xf>
    <xf numFmtId="0" fontId="26" fillId="14" borderId="109" xfId="0" applyFont="1" applyFill="1" applyBorder="1" applyAlignment="1">
      <alignment horizontal="left" vertical="center" wrapText="1"/>
    </xf>
    <xf numFmtId="0" fontId="26" fillId="14" borderId="72" xfId="0" applyFont="1" applyFill="1" applyBorder="1" applyAlignment="1">
      <alignment horizontal="left" vertical="center"/>
    </xf>
    <xf numFmtId="0" fontId="26" fillId="14" borderId="64" xfId="0" applyFont="1" applyFill="1" applyBorder="1" applyAlignment="1">
      <alignment horizontal="left" vertical="center"/>
    </xf>
    <xf numFmtId="14" fontId="26" fillId="14" borderId="72" xfId="0" applyNumberFormat="1" applyFont="1" applyFill="1" applyBorder="1" applyAlignment="1">
      <alignment horizontal="left" vertical="center"/>
    </xf>
    <xf numFmtId="14" fontId="26" fillId="14" borderId="64" xfId="0" applyNumberFormat="1" applyFont="1" applyFill="1" applyBorder="1" applyAlignment="1">
      <alignment horizontal="left" vertical="center"/>
    </xf>
    <xf numFmtId="0" fontId="0" fillId="9" borderId="3" xfId="0" applyFill="1" applyBorder="1" applyAlignment="1">
      <alignment horizontal="center" vertical="center"/>
    </xf>
    <xf numFmtId="0" fontId="34" fillId="21" borderId="122" xfId="3" applyFont="1" applyFill="1" applyBorder="1" applyAlignment="1">
      <alignment horizontal="left" vertical="center"/>
    </xf>
    <xf numFmtId="0" fontId="34" fillId="21" borderId="69" xfId="3" applyFont="1" applyFill="1" applyBorder="1" applyAlignment="1">
      <alignment horizontal="left" vertical="center" wrapText="1"/>
    </xf>
    <xf numFmtId="3" fontId="27" fillId="12" borderId="2" xfId="9" applyNumberFormat="1" applyFont="1" applyFill="1" applyBorder="1" applyAlignment="1">
      <alignment horizontal="center" vertical="center"/>
    </xf>
    <xf numFmtId="0" fontId="26" fillId="14" borderId="71" xfId="0" applyFont="1" applyFill="1" applyBorder="1" applyAlignment="1">
      <alignment horizontal="left" vertical="center"/>
    </xf>
    <xf numFmtId="0" fontId="26" fillId="0" borderId="71" xfId="0" applyFont="1" applyBorder="1" applyAlignment="1">
      <alignment horizontal="center" vertical="center"/>
    </xf>
    <xf numFmtId="3" fontId="14" fillId="10" borderId="26" xfId="8" applyNumberFormat="1" applyBorder="1" applyAlignment="1">
      <alignment horizontal="right" vertical="center" wrapText="1"/>
    </xf>
    <xf numFmtId="3" fontId="14" fillId="10" borderId="5" xfId="8" applyNumberFormat="1" applyBorder="1" applyAlignment="1">
      <alignment horizontal="right" vertical="center" wrapText="1"/>
    </xf>
    <xf numFmtId="3" fontId="14" fillId="10" borderId="32" xfId="8" applyNumberFormat="1" applyBorder="1" applyAlignment="1">
      <alignment horizontal="right" vertical="center"/>
    </xf>
    <xf numFmtId="3" fontId="14" fillId="10" borderId="40" xfId="8" applyNumberFormat="1" applyBorder="1" applyAlignment="1">
      <alignment horizontal="right" vertical="center"/>
    </xf>
    <xf numFmtId="0" fontId="14" fillId="10" borderId="95" xfId="8" applyBorder="1" applyAlignment="1">
      <alignment horizontal="center" vertical="center"/>
    </xf>
    <xf numFmtId="165" fontId="14" fillId="10" borderId="110" xfId="8" applyNumberFormat="1" applyBorder="1" applyAlignment="1">
      <alignment horizontal="center" vertical="center"/>
    </xf>
    <xf numFmtId="165" fontId="14" fillId="10" borderId="119" xfId="8" applyNumberFormat="1" applyBorder="1" applyAlignment="1">
      <alignment horizontal="center" vertical="center"/>
    </xf>
    <xf numFmtId="0" fontId="14" fillId="10" borderId="123" xfId="8" applyBorder="1" applyAlignment="1">
      <alignment horizontal="center" vertical="center"/>
    </xf>
    <xf numFmtId="0" fontId="14" fillId="10" borderId="124" xfId="8" applyBorder="1" applyAlignment="1">
      <alignment horizontal="center" vertical="center"/>
    </xf>
    <xf numFmtId="9" fontId="14" fillId="10" borderId="126" xfId="8" applyNumberFormat="1" applyBorder="1" applyAlignment="1">
      <alignment horizontal="center" vertical="center"/>
    </xf>
    <xf numFmtId="9" fontId="14" fillId="10" borderId="123" xfId="8" applyNumberFormat="1" applyBorder="1" applyAlignment="1">
      <alignment horizontal="center" vertical="center"/>
    </xf>
    <xf numFmtId="9" fontId="14" fillId="10" borderId="119" xfId="8" applyNumberFormat="1" applyBorder="1" applyAlignment="1">
      <alignment horizontal="center" vertical="center"/>
    </xf>
    <xf numFmtId="0" fontId="14" fillId="10" borderId="138" xfId="8" applyBorder="1" applyAlignment="1">
      <alignment horizontal="center" vertical="center"/>
    </xf>
    <xf numFmtId="165" fontId="14" fillId="10" borderId="123" xfId="8" applyNumberFormat="1" applyBorder="1" applyAlignment="1">
      <alignment horizontal="center" vertical="center"/>
    </xf>
    <xf numFmtId="0" fontId="52" fillId="12" borderId="18" xfId="7" applyFont="1" applyFill="1" applyBorder="1" applyAlignment="1">
      <alignment vertical="center"/>
    </xf>
    <xf numFmtId="0" fontId="52" fillId="12" borderId="81" xfId="7" applyFont="1" applyFill="1" applyBorder="1" applyAlignment="1">
      <alignment vertical="center"/>
    </xf>
    <xf numFmtId="0" fontId="52" fillId="12" borderId="84" xfId="7" applyFont="1" applyFill="1" applyBorder="1" applyAlignment="1">
      <alignment vertical="center"/>
    </xf>
    <xf numFmtId="0" fontId="26" fillId="14" borderId="113" xfId="0" applyFont="1" applyFill="1" applyBorder="1" applyAlignment="1">
      <alignment horizontal="left" vertical="center" wrapText="1"/>
    </xf>
    <xf numFmtId="14" fontId="26" fillId="14" borderId="71" xfId="0" applyNumberFormat="1" applyFont="1" applyFill="1" applyBorder="1" applyAlignment="1">
      <alignment horizontal="left" vertical="center"/>
    </xf>
    <xf numFmtId="14" fontId="26" fillId="0" borderId="146" xfId="0" applyNumberFormat="1" applyFont="1" applyBorder="1" applyAlignment="1">
      <alignment horizontal="left" vertical="center"/>
    </xf>
    <xf numFmtId="0" fontId="26" fillId="14" borderId="73" xfId="0" applyFont="1" applyFill="1" applyBorder="1" applyAlignment="1">
      <alignment horizontal="left" vertical="center"/>
    </xf>
    <xf numFmtId="14" fontId="26" fillId="0" borderId="147" xfId="0" applyNumberFormat="1" applyFont="1" applyBorder="1" applyAlignment="1">
      <alignment horizontal="left" vertical="center"/>
    </xf>
    <xf numFmtId="0" fontId="26" fillId="14" borderId="74" xfId="0" applyFont="1" applyFill="1" applyBorder="1" applyAlignment="1">
      <alignment horizontal="left" vertical="center"/>
    </xf>
    <xf numFmtId="0" fontId="34" fillId="21" borderId="109" xfId="3" applyFont="1" applyFill="1" applyBorder="1" applyAlignment="1">
      <alignment horizontal="left" vertical="center"/>
    </xf>
    <xf numFmtId="0" fontId="34" fillId="21" borderId="64" xfId="3" applyFont="1" applyFill="1" applyBorder="1" applyAlignment="1">
      <alignment horizontal="left" vertical="center" wrapText="1"/>
    </xf>
    <xf numFmtId="0" fontId="39" fillId="23" borderId="64" xfId="11" applyFill="1" applyBorder="1" applyAlignment="1">
      <alignment horizontal="left" vertical="center"/>
    </xf>
    <xf numFmtId="14" fontId="22" fillId="23" borderId="146" xfId="0" applyNumberFormat="1" applyFont="1" applyFill="1" applyBorder="1" applyAlignment="1">
      <alignment horizontal="left" vertical="center"/>
    </xf>
    <xf numFmtId="0" fontId="39" fillId="23" borderId="73" xfId="11" applyFill="1" applyBorder="1" applyAlignment="1">
      <alignment horizontal="left" vertical="center" wrapText="1"/>
    </xf>
    <xf numFmtId="14" fontId="22" fillId="23" borderId="147" xfId="0" applyNumberFormat="1" applyFont="1" applyFill="1" applyBorder="1" applyAlignment="1">
      <alignment horizontal="left" vertical="center"/>
    </xf>
    <xf numFmtId="0" fontId="39" fillId="23" borderId="74" xfId="11" applyFill="1" applyBorder="1" applyAlignment="1">
      <alignment horizontal="left" vertical="center" wrapText="1"/>
    </xf>
    <xf numFmtId="14" fontId="30" fillId="10" borderId="146" xfId="8" applyNumberFormat="1" applyFont="1" applyBorder="1" applyAlignment="1">
      <alignment horizontal="left" vertical="center"/>
    </xf>
    <xf numFmtId="0" fontId="30" fillId="10" borderId="73" xfId="8" applyFont="1" applyBorder="1" applyAlignment="1">
      <alignment horizontal="left" vertical="center"/>
    </xf>
    <xf numFmtId="14" fontId="30" fillId="10" borderId="147" xfId="8" applyNumberFormat="1" applyFont="1" applyBorder="1" applyAlignment="1">
      <alignment horizontal="left" vertical="center"/>
    </xf>
    <xf numFmtId="0" fontId="30" fillId="10" borderId="74" xfId="8" applyFont="1" applyBorder="1" applyAlignment="1">
      <alignment horizontal="left" vertical="center"/>
    </xf>
    <xf numFmtId="0" fontId="26" fillId="0" borderId="73" xfId="0" applyFont="1" applyBorder="1" applyAlignment="1">
      <alignment horizontal="left" vertical="center"/>
    </xf>
    <xf numFmtId="0" fontId="26" fillId="0" borderId="74" xfId="0" applyFont="1" applyBorder="1" applyAlignment="1">
      <alignment horizontal="left" vertical="center"/>
    </xf>
    <xf numFmtId="14" fontId="26" fillId="0" borderId="149" xfId="0" applyNumberFormat="1" applyFont="1" applyBorder="1" applyAlignment="1">
      <alignment horizontal="left" vertical="center"/>
    </xf>
    <xf numFmtId="0" fontId="26" fillId="0" borderId="148" xfId="0" applyFont="1" applyBorder="1" applyAlignment="1">
      <alignment horizontal="left" vertical="center"/>
    </xf>
    <xf numFmtId="0" fontId="0" fillId="12" borderId="0" xfId="0" applyFill="1" applyAlignment="1">
      <alignment vertical="center" wrapText="1"/>
    </xf>
    <xf numFmtId="0" fontId="0" fillId="14" borderId="9" xfId="0" applyFill="1" applyBorder="1" applyAlignment="1">
      <alignment vertical="center" wrapText="1"/>
    </xf>
    <xf numFmtId="0" fontId="20" fillId="14" borderId="10" xfId="0" applyFont="1" applyFill="1" applyBorder="1" applyAlignment="1">
      <alignment vertical="center" wrapText="1"/>
    </xf>
    <xf numFmtId="0" fontId="0" fillId="14" borderId="26" xfId="0" applyFill="1" applyBorder="1" applyAlignment="1">
      <alignment vertical="center" wrapText="1"/>
    </xf>
    <xf numFmtId="0" fontId="26" fillId="0" borderId="94" xfId="0" applyFont="1" applyBorder="1" applyAlignment="1">
      <alignment vertical="center" wrapText="1"/>
    </xf>
    <xf numFmtId="0" fontId="22" fillId="23" borderId="96" xfId="0" applyFont="1" applyFill="1" applyBorder="1" applyAlignment="1">
      <alignment horizontal="left" vertical="center" wrapText="1"/>
    </xf>
    <xf numFmtId="0" fontId="51" fillId="10" borderId="125" xfId="8" applyFont="1" applyBorder="1" applyAlignment="1">
      <alignment vertical="center" wrapText="1"/>
    </xf>
    <xf numFmtId="0" fontId="51" fillId="10" borderId="125" xfId="8" applyFont="1" applyBorder="1" applyAlignment="1">
      <alignment horizontal="left" vertical="center" wrapText="1"/>
    </xf>
    <xf numFmtId="0" fontId="51" fillId="10" borderId="114" xfId="8" applyFont="1" applyBorder="1" applyAlignment="1">
      <alignment horizontal="left" vertical="center" wrapText="1"/>
    </xf>
    <xf numFmtId="0" fontId="35" fillId="14" borderId="130" xfId="8" applyFont="1" applyFill="1" applyBorder="1" applyAlignment="1">
      <alignment vertical="center" wrapText="1"/>
    </xf>
    <xf numFmtId="0" fontId="43" fillId="23" borderId="130" xfId="8" applyFont="1" applyFill="1" applyBorder="1" applyAlignment="1">
      <alignment vertical="center" wrapText="1"/>
    </xf>
    <xf numFmtId="0" fontId="51" fillId="10" borderId="130" xfId="8" applyFont="1" applyBorder="1" applyAlignment="1">
      <alignment vertical="center" wrapText="1"/>
    </xf>
    <xf numFmtId="0" fontId="51" fillId="10" borderId="131" xfId="8" applyFont="1" applyBorder="1" applyAlignment="1">
      <alignment vertical="center" wrapText="1"/>
    </xf>
    <xf numFmtId="0" fontId="51" fillId="23" borderId="135" xfId="8" applyFont="1" applyFill="1" applyBorder="1" applyAlignment="1">
      <alignment vertical="center" wrapText="1"/>
    </xf>
    <xf numFmtId="0" fontId="51" fillId="23" borderId="136" xfId="8" applyFont="1" applyFill="1" applyBorder="1" applyAlignment="1">
      <alignment vertical="center" wrapText="1"/>
    </xf>
    <xf numFmtId="0" fontId="51" fillId="10" borderId="137" xfId="8" applyFont="1" applyBorder="1" applyAlignment="1">
      <alignment vertical="center" wrapText="1"/>
    </xf>
    <xf numFmtId="0" fontId="34" fillId="21" borderId="83" xfId="3" applyFont="1" applyFill="1" applyBorder="1" applyAlignment="1">
      <alignment horizontal="right" vertical="center" wrapText="1"/>
    </xf>
    <xf numFmtId="0" fontId="34" fillId="21" borderId="130" xfId="3" applyFont="1" applyFill="1" applyBorder="1" applyAlignment="1">
      <alignment horizontal="right" vertical="center" wrapText="1"/>
    </xf>
    <xf numFmtId="0" fontId="34" fillId="21" borderId="131" xfId="3" applyFont="1" applyFill="1" applyBorder="1" applyAlignment="1">
      <alignment horizontal="right" vertical="center" wrapText="1"/>
    </xf>
    <xf numFmtId="0" fontId="0" fillId="0" borderId="0" xfId="0" applyAlignment="1">
      <alignment vertical="center" wrapText="1"/>
    </xf>
    <xf numFmtId="0" fontId="0" fillId="14" borderId="7" xfId="0" applyFill="1" applyBorder="1" applyAlignment="1">
      <alignment vertical="center" wrapText="1"/>
    </xf>
    <xf numFmtId="0" fontId="20" fillId="14" borderId="8" xfId="0" applyFont="1" applyFill="1" applyBorder="1" applyAlignment="1">
      <alignment vertical="center" wrapText="1"/>
    </xf>
    <xf numFmtId="0" fontId="0" fillId="14" borderId="8" xfId="0" applyFill="1" applyBorder="1" applyAlignment="1">
      <alignment vertical="center" wrapText="1"/>
    </xf>
    <xf numFmtId="0" fontId="0" fillId="14" borderId="35" xfId="0" applyFill="1" applyBorder="1" applyAlignment="1">
      <alignment vertical="center" wrapText="1"/>
    </xf>
    <xf numFmtId="0" fontId="22" fillId="23" borderId="1" xfId="0" applyFont="1" applyFill="1" applyBorder="1" applyAlignment="1">
      <alignment vertical="center" wrapText="1"/>
    </xf>
    <xf numFmtId="0" fontId="47" fillId="10" borderId="1" xfId="8" applyFont="1" applyBorder="1" applyAlignment="1">
      <alignment vertical="center" wrapText="1"/>
    </xf>
    <xf numFmtId="0" fontId="23" fillId="0" borderId="87" xfId="6" applyFont="1" applyBorder="1" applyAlignment="1">
      <alignment horizontal="center" vertical="center" wrapText="1"/>
    </xf>
    <xf numFmtId="0" fontId="34" fillId="21" borderId="57" xfId="3" applyFont="1" applyFill="1" applyBorder="1" applyAlignment="1">
      <alignment vertical="center" wrapText="1"/>
    </xf>
    <xf numFmtId="0" fontId="34" fillId="21" borderId="49" xfId="3" applyFont="1" applyFill="1" applyBorder="1" applyAlignment="1">
      <alignment vertical="center" wrapText="1"/>
    </xf>
    <xf numFmtId="9" fontId="22" fillId="23" borderId="76" xfId="0" applyNumberFormat="1" applyFont="1" applyFill="1" applyBorder="1" applyAlignment="1">
      <alignment horizontal="left" vertical="center" wrapText="1"/>
    </xf>
    <xf numFmtId="9" fontId="14" fillId="10" borderId="76" xfId="8" applyNumberFormat="1" applyBorder="1" applyAlignment="1">
      <alignment vertical="center" wrapText="1"/>
    </xf>
    <xf numFmtId="9" fontId="14" fillId="10" borderId="115" xfId="8" applyNumberFormat="1" applyBorder="1" applyAlignment="1">
      <alignment vertical="center" wrapText="1"/>
    </xf>
    <xf numFmtId="9" fontId="22" fillId="23" borderId="57" xfId="0" applyNumberFormat="1" applyFont="1" applyFill="1" applyBorder="1" applyAlignment="1">
      <alignment horizontal="left" vertical="center" wrapText="1"/>
    </xf>
    <xf numFmtId="9" fontId="26" fillId="14" borderId="57" xfId="0" applyNumberFormat="1" applyFont="1" applyFill="1" applyBorder="1" applyAlignment="1">
      <alignment horizontal="left" vertical="center" wrapText="1"/>
    </xf>
    <xf numFmtId="9" fontId="26" fillId="14" borderId="116" xfId="0" applyNumberFormat="1" applyFont="1" applyFill="1" applyBorder="1" applyAlignment="1">
      <alignment horizontal="left" vertical="center" wrapText="1"/>
    </xf>
    <xf numFmtId="0" fontId="26" fillId="23" borderId="45" xfId="0" applyFont="1" applyFill="1" applyBorder="1" applyAlignment="1">
      <alignment vertical="center" wrapText="1"/>
    </xf>
    <xf numFmtId="0" fontId="26" fillId="23" borderId="65" xfId="0" applyFont="1" applyFill="1" applyBorder="1" applyAlignment="1">
      <alignment vertical="center" wrapText="1"/>
    </xf>
    <xf numFmtId="0" fontId="26" fillId="0" borderId="60" xfId="0" applyFont="1" applyBorder="1" applyAlignment="1">
      <alignment vertical="center" wrapText="1"/>
    </xf>
    <xf numFmtId="165" fontId="0" fillId="12" borderId="0" xfId="5" applyNumberFormat="1" applyFont="1" applyFill="1" applyAlignment="1">
      <alignment vertical="center" wrapText="1"/>
    </xf>
    <xf numFmtId="0" fontId="22" fillId="23" borderId="76" xfId="0" applyFont="1" applyFill="1" applyBorder="1" applyAlignment="1">
      <alignment horizontal="left" vertical="center" wrapText="1"/>
    </xf>
    <xf numFmtId="0" fontId="14" fillId="10" borderId="76" xfId="8" applyBorder="1" applyAlignment="1">
      <alignment horizontal="left" vertical="center" wrapText="1"/>
    </xf>
    <xf numFmtId="0" fontId="14" fillId="10" borderId="115" xfId="8" applyBorder="1" applyAlignment="1">
      <alignment horizontal="left" vertical="center" wrapText="1"/>
    </xf>
    <xf numFmtId="0" fontId="26" fillId="14" borderId="57" xfId="0" applyFont="1" applyFill="1" applyBorder="1" applyAlignment="1">
      <alignment horizontal="left" vertical="center" wrapText="1"/>
    </xf>
    <xf numFmtId="0" fontId="26" fillId="14" borderId="116" xfId="0" applyFont="1" applyFill="1" applyBorder="1" applyAlignment="1">
      <alignment horizontal="left" vertical="center" wrapText="1"/>
    </xf>
    <xf numFmtId="0" fontId="26" fillId="23" borderId="48" xfId="0" applyFont="1" applyFill="1" applyBorder="1" applyAlignment="1">
      <alignment vertical="center" wrapText="1"/>
    </xf>
    <xf numFmtId="0" fontId="52" fillId="12" borderId="15" xfId="7" applyFont="1" applyFill="1" applyBorder="1" applyAlignment="1">
      <alignment vertical="center"/>
    </xf>
    <xf numFmtId="0" fontId="52" fillId="12" borderId="121" xfId="7" applyFont="1" applyFill="1" applyBorder="1" applyAlignment="1">
      <alignment vertical="center"/>
    </xf>
    <xf numFmtId="0" fontId="22" fillId="23" borderId="57" xfId="0" applyFont="1" applyFill="1" applyBorder="1" applyAlignment="1">
      <alignment horizontal="center" vertical="center" wrapText="1"/>
    </xf>
    <xf numFmtId="0" fontId="0" fillId="0" borderId="21" xfId="0" applyBorder="1" applyAlignment="1">
      <alignment vertical="center" wrapText="1"/>
    </xf>
    <xf numFmtId="0" fontId="0" fillId="0" borderId="27" xfId="0" applyBorder="1" applyAlignment="1">
      <alignment vertical="center" wrapText="1"/>
    </xf>
    <xf numFmtId="0" fontId="1" fillId="0" borderId="29" xfId="0" applyFont="1" applyBorder="1" applyAlignment="1">
      <alignment vertical="center" wrapText="1"/>
    </xf>
    <xf numFmtId="0" fontId="0" fillId="0" borderId="34" xfId="0" applyBorder="1" applyAlignment="1">
      <alignment vertical="center" wrapText="1"/>
    </xf>
    <xf numFmtId="0" fontId="1" fillId="0" borderId="37" xfId="0" applyFont="1" applyBorder="1" applyAlignment="1">
      <alignment vertical="center" wrapText="1"/>
    </xf>
    <xf numFmtId="0" fontId="1" fillId="12" borderId="0" xfId="0" applyFont="1" applyFill="1" applyAlignment="1">
      <alignment vertical="center" wrapText="1"/>
    </xf>
    <xf numFmtId="0" fontId="23" fillId="0" borderId="88" xfId="6" applyFont="1"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wrapText="1"/>
    </xf>
    <xf numFmtId="3" fontId="0" fillId="0" borderId="1" xfId="0" applyNumberFormat="1" applyBorder="1"/>
    <xf numFmtId="0" fontId="0" fillId="0" borderId="2" xfId="0" applyBorder="1" applyAlignment="1">
      <alignment horizontal="center"/>
    </xf>
    <xf numFmtId="0" fontId="0" fillId="0" borderId="2" xfId="0" applyBorder="1"/>
    <xf numFmtId="10" fontId="0" fillId="0" borderId="1" xfId="0" applyNumberFormat="1" applyBorder="1" applyAlignment="1">
      <alignment horizontal="center" vertical="center"/>
    </xf>
    <xf numFmtId="0" fontId="0" fillId="0" borderId="3" xfId="0" applyBorder="1" applyAlignment="1">
      <alignment horizontal="left"/>
    </xf>
    <xf numFmtId="0" fontId="52" fillId="12" borderId="0" xfId="7" applyFont="1" applyFill="1" applyBorder="1" applyAlignment="1">
      <alignment horizontal="center" vertical="center"/>
    </xf>
    <xf numFmtId="0" fontId="52" fillId="12" borderId="15" xfId="7" applyFont="1" applyFill="1" applyBorder="1" applyAlignment="1">
      <alignment horizontal="center" vertical="center"/>
    </xf>
    <xf numFmtId="0" fontId="52" fillId="12" borderId="83" xfId="7" applyFont="1" applyFill="1" applyBorder="1" applyAlignment="1">
      <alignment horizontal="centerContinuous" vertical="center"/>
    </xf>
    <xf numFmtId="0" fontId="52" fillId="12" borderId="0" xfId="7" applyFont="1" applyFill="1" applyBorder="1" applyAlignment="1">
      <alignment horizontal="centerContinuous" vertical="center"/>
    </xf>
    <xf numFmtId="0" fontId="14" fillId="10" borderId="0" xfId="8" applyBorder="1" applyAlignment="1">
      <alignment horizontal="center" vertical="center"/>
    </xf>
    <xf numFmtId="165" fontId="14" fillId="10" borderId="0" xfId="8" applyNumberFormat="1" applyBorder="1" applyAlignment="1">
      <alignment horizontal="center" vertical="center"/>
    </xf>
    <xf numFmtId="9" fontId="14" fillId="10" borderId="0" xfId="8" applyNumberFormat="1" applyBorder="1" applyAlignment="1">
      <alignment horizontal="center" vertical="center"/>
    </xf>
    <xf numFmtId="0" fontId="43" fillId="22" borderId="0" xfId="0" applyFont="1" applyFill="1" applyAlignment="1">
      <alignment horizontal="center" vertical="center"/>
    </xf>
    <xf numFmtId="165" fontId="43" fillId="22" borderId="0" xfId="5" applyNumberFormat="1" applyFont="1" applyFill="1" applyBorder="1" applyAlignment="1">
      <alignment horizontal="center" vertical="center"/>
    </xf>
    <xf numFmtId="0" fontId="26" fillId="0" borderId="0" xfId="0" applyFont="1" applyAlignment="1">
      <alignment horizontal="center" vertical="center"/>
    </xf>
    <xf numFmtId="0" fontId="30" fillId="10" borderId="0" xfId="8" applyFont="1" applyBorder="1" applyAlignment="1">
      <alignment horizontal="center" vertical="center"/>
    </xf>
    <xf numFmtId="0" fontId="52" fillId="12" borderId="120" xfId="7" applyFont="1" applyFill="1" applyBorder="1" applyAlignment="1">
      <alignment horizontal="centerContinuous" vertical="center"/>
    </xf>
    <xf numFmtId="0" fontId="52" fillId="12" borderId="15" xfId="7" applyFont="1" applyFill="1" applyBorder="1" applyAlignment="1">
      <alignment horizontal="centerContinuous" vertical="center"/>
    </xf>
    <xf numFmtId="0" fontId="52" fillId="12" borderId="82" xfId="7" applyFont="1" applyFill="1" applyBorder="1" applyAlignment="1">
      <alignment horizontal="centerContinuous" vertical="center" wrapText="1"/>
    </xf>
    <xf numFmtId="0" fontId="52" fillId="12" borderId="80" xfId="7" applyFont="1" applyFill="1" applyBorder="1" applyAlignment="1">
      <alignment horizontal="centerContinuous" vertical="center" wrapText="1"/>
    </xf>
    <xf numFmtId="0" fontId="52" fillId="12" borderId="0" xfId="7" applyFont="1" applyFill="1" applyBorder="1" applyAlignment="1">
      <alignment horizontal="centerContinuous" vertical="center" wrapText="1"/>
    </xf>
    <xf numFmtId="0" fontId="0" fillId="0" borderId="3" xfId="0" applyBorder="1" applyAlignment="1">
      <alignment horizontal="center" vertical="center"/>
    </xf>
    <xf numFmtId="9" fontId="0" fillId="0" borderId="3" xfId="0" applyNumberFormat="1" applyBorder="1" applyAlignment="1">
      <alignment horizontal="center" vertical="center"/>
    </xf>
    <xf numFmtId="14" fontId="40" fillId="0" borderId="0" xfId="0" applyNumberFormat="1" applyFont="1" applyAlignment="1">
      <alignment horizontal="left" vertical="center"/>
    </xf>
    <xf numFmtId="0" fontId="43" fillId="23" borderId="102" xfId="8" applyFont="1" applyFill="1" applyBorder="1" applyAlignment="1">
      <alignment horizontal="left" vertical="center" wrapText="1"/>
    </xf>
    <xf numFmtId="164" fontId="14" fillId="10" borderId="0" xfId="8" applyNumberFormat="1" applyAlignment="1">
      <alignment vertical="center"/>
    </xf>
    <xf numFmtId="3" fontId="14" fillId="10" borderId="108" xfId="8" applyNumberFormat="1" applyBorder="1" applyAlignment="1">
      <alignment horizontal="center" vertical="center"/>
    </xf>
    <xf numFmtId="3" fontId="14" fillId="10" borderId="112" xfId="8" applyNumberFormat="1" applyBorder="1" applyAlignment="1">
      <alignment horizontal="center" vertical="center"/>
    </xf>
    <xf numFmtId="165" fontId="14" fillId="10" borderId="145" xfId="8" applyNumberFormat="1" applyBorder="1" applyAlignment="1">
      <alignment horizontal="center" vertical="center"/>
    </xf>
    <xf numFmtId="165" fontId="14" fillId="10" borderId="134" xfId="8" applyNumberFormat="1" applyBorder="1" applyAlignment="1">
      <alignment horizontal="center" vertical="center"/>
    </xf>
    <xf numFmtId="165" fontId="14" fillId="10" borderId="139" xfId="8" applyNumberFormat="1" applyBorder="1" applyAlignment="1">
      <alignment horizontal="center" vertical="center"/>
    </xf>
    <xf numFmtId="3" fontId="14" fillId="10" borderId="47" xfId="8" applyNumberFormat="1" applyBorder="1" applyAlignment="1">
      <alignment horizontal="center" vertical="center"/>
    </xf>
    <xf numFmtId="14" fontId="20" fillId="14" borderId="10" xfId="0" applyNumberFormat="1" applyFont="1" applyFill="1" applyBorder="1" applyAlignment="1">
      <alignment vertical="center" wrapText="1"/>
    </xf>
    <xf numFmtId="1" fontId="14" fillId="10" borderId="110" xfId="8" applyNumberFormat="1" applyBorder="1" applyAlignment="1">
      <alignment horizontal="center" vertical="center"/>
    </xf>
    <xf numFmtId="9" fontId="0" fillId="0" borderId="1" xfId="0" applyNumberFormat="1" applyBorder="1"/>
    <xf numFmtId="0" fontId="7" fillId="6" borderId="4"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10" xfId="0" applyFont="1" applyFill="1" applyBorder="1" applyAlignment="1">
      <alignment horizontal="center"/>
    </xf>
    <xf numFmtId="0" fontId="0" fillId="0" borderId="0" xfId="0" applyAlignment="1">
      <alignment horizontal="center"/>
    </xf>
    <xf numFmtId="0" fontId="0" fillId="0" borderId="0" xfId="0"/>
    <xf numFmtId="0" fontId="7" fillId="6" borderId="1"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5" xfId="0" applyBorder="1" applyAlignment="1">
      <alignment horizontal="center" vertical="center"/>
    </xf>
    <xf numFmtId="0" fontId="0" fillId="0" borderId="150" xfId="0" applyBorder="1" applyAlignment="1">
      <alignment horizontal="center" vertical="center"/>
    </xf>
    <xf numFmtId="0" fontId="0" fillId="0" borderId="150" xfId="0" applyBorder="1"/>
    <xf numFmtId="0" fontId="0" fillId="0" borderId="150" xfId="0" applyBorder="1" applyAlignment="1">
      <alignment horizontal="center"/>
    </xf>
    <xf numFmtId="0" fontId="0" fillId="0" borderId="6" xfId="0" applyBorder="1"/>
    <xf numFmtId="0" fontId="7" fillId="6" borderId="7"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1" xfId="0" applyFont="1" applyFill="1" applyBorder="1" applyAlignment="1">
      <alignment horizontal="center"/>
    </xf>
    <xf numFmtId="0" fontId="7" fillId="6" borderId="2"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1" applyFont="1" applyFill="1"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vertical="center"/>
    </xf>
    <xf numFmtId="0" fontId="0" fillId="0" borderId="1" xfId="0" applyBorder="1" applyAlignment="1">
      <alignment wrapText="1"/>
    </xf>
    <xf numFmtId="0" fontId="7" fillId="6" borderId="2" xfId="0" applyFont="1" applyFill="1" applyBorder="1" applyAlignment="1">
      <alignment vertical="center"/>
    </xf>
    <xf numFmtId="0" fontId="7" fillId="6" borderId="3" xfId="0" applyFont="1" applyFill="1" applyBorder="1"/>
    <xf numFmtId="0" fontId="0" fillId="0" borderId="1" xfId="0" applyBorder="1" applyAlignment="1">
      <alignment vertical="center"/>
    </xf>
    <xf numFmtId="0" fontId="0" fillId="0" borderId="5" xfId="0" applyBorder="1"/>
    <xf numFmtId="0" fontId="0" fillId="0" borderId="4" xfId="0" applyBorder="1" applyAlignment="1">
      <alignment horizontal="center"/>
    </xf>
    <xf numFmtId="0" fontId="0" fillId="0" borderId="9" xfId="0" applyBorder="1"/>
    <xf numFmtId="0" fontId="0" fillId="0" borderId="10"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68" xfId="0" applyBorder="1" applyAlignment="1">
      <alignment horizontal="center" vertical="center"/>
    </xf>
    <xf numFmtId="0" fontId="0" fillId="0" borderId="68" xfId="0" applyBorder="1"/>
    <xf numFmtId="0" fontId="52" fillId="12" borderId="18" xfId="7" applyFont="1" applyFill="1" applyBorder="1" applyAlignment="1">
      <alignment horizontal="center" vertical="center"/>
    </xf>
    <xf numFmtId="0" fontId="52" fillId="12" borderId="81" xfId="7" applyFont="1" applyFill="1" applyBorder="1" applyAlignment="1">
      <alignment horizontal="center" vertical="center"/>
    </xf>
    <xf numFmtId="3" fontId="27" fillId="12" borderId="2" xfId="9" applyNumberFormat="1" applyFont="1" applyFill="1" applyBorder="1" applyAlignment="1">
      <alignment horizontal="center" vertical="center"/>
    </xf>
    <xf numFmtId="3" fontId="27" fillId="12" borderId="3" xfId="9" applyNumberFormat="1" applyFont="1" applyFill="1" applyBorder="1" applyAlignment="1">
      <alignment horizontal="center" vertical="center"/>
    </xf>
    <xf numFmtId="0" fontId="26" fillId="0" borderId="71" xfId="0" applyFont="1" applyBorder="1" applyAlignment="1">
      <alignment horizontal="left" vertical="center" wrapText="1"/>
    </xf>
    <xf numFmtId="0" fontId="26" fillId="0" borderId="72" xfId="0" applyFont="1" applyBorder="1" applyAlignment="1">
      <alignment horizontal="left" vertical="center" wrapText="1"/>
    </xf>
    <xf numFmtId="0" fontId="26" fillId="0" borderId="64" xfId="0" applyFont="1" applyBorder="1" applyAlignment="1">
      <alignment horizontal="left" vertical="center" wrapText="1"/>
    </xf>
    <xf numFmtId="0" fontId="26" fillId="14" borderId="71" xfId="0" applyFont="1" applyFill="1" applyBorder="1" applyAlignment="1">
      <alignment horizontal="left" vertical="center" wrapText="1"/>
    </xf>
    <xf numFmtId="0" fontId="26" fillId="14" borderId="72" xfId="0" applyFont="1" applyFill="1" applyBorder="1" applyAlignment="1">
      <alignment horizontal="left" vertical="center" wrapText="1"/>
    </xf>
    <xf numFmtId="0" fontId="26" fillId="14" borderId="64" xfId="0" applyFont="1" applyFill="1" applyBorder="1" applyAlignment="1">
      <alignment horizontal="left" vertical="center" wrapText="1"/>
    </xf>
    <xf numFmtId="0" fontId="26" fillId="0" borderId="72" xfId="0" applyFont="1" applyBorder="1" applyAlignment="1">
      <alignment horizontal="center" vertical="center"/>
    </xf>
    <xf numFmtId="0" fontId="26" fillId="0" borderId="64" xfId="0" applyFont="1" applyBorder="1" applyAlignment="1">
      <alignment horizontal="center" vertical="center"/>
    </xf>
    <xf numFmtId="0" fontId="26" fillId="0" borderId="72" xfId="0" applyFont="1" applyBorder="1" applyAlignment="1">
      <alignment horizontal="left" vertical="center"/>
    </xf>
    <xf numFmtId="0" fontId="26" fillId="0" borderId="64" xfId="0" applyFont="1" applyBorder="1" applyAlignment="1">
      <alignment horizontal="left" vertical="center"/>
    </xf>
    <xf numFmtId="14" fontId="26" fillId="14" borderId="72" xfId="0" applyNumberFormat="1" applyFont="1" applyFill="1" applyBorder="1" applyAlignment="1">
      <alignment horizontal="left" vertical="center" wrapText="1"/>
    </xf>
    <xf numFmtId="14" fontId="26" fillId="14" borderId="64" xfId="0" applyNumberFormat="1" applyFont="1" applyFill="1" applyBorder="1" applyAlignment="1">
      <alignment horizontal="left" vertical="center" wrapText="1"/>
    </xf>
    <xf numFmtId="3" fontId="27" fillId="12" borderId="4" xfId="9" applyNumberFormat="1" applyFont="1" applyFill="1" applyBorder="1" applyAlignment="1">
      <alignment horizontal="center" vertical="center"/>
    </xf>
    <xf numFmtId="0" fontId="26" fillId="0" borderId="71" xfId="0" applyFont="1" applyBorder="1" applyAlignment="1">
      <alignment horizontal="center" vertical="center"/>
    </xf>
    <xf numFmtId="0" fontId="26" fillId="0" borderId="71" xfId="0" applyFont="1" applyBorder="1" applyAlignment="1">
      <alignment horizontal="left" vertical="center"/>
    </xf>
    <xf numFmtId="0" fontId="26" fillId="14" borderId="111" xfId="0" applyFont="1" applyFill="1" applyBorder="1" applyAlignment="1">
      <alignment horizontal="left" vertical="center" wrapText="1"/>
    </xf>
    <xf numFmtId="0" fontId="26" fillId="14" borderId="109" xfId="0" applyFont="1" applyFill="1" applyBorder="1" applyAlignment="1">
      <alignment horizontal="left" vertical="center" wrapText="1"/>
    </xf>
    <xf numFmtId="0" fontId="0" fillId="9" borderId="4" xfId="0" applyFill="1" applyBorder="1" applyAlignment="1">
      <alignment horizontal="center" vertical="center"/>
    </xf>
    <xf numFmtId="0" fontId="0" fillId="9" borderId="3" xfId="0" applyFill="1" applyBorder="1" applyAlignment="1">
      <alignment horizontal="center" vertical="center"/>
    </xf>
    <xf numFmtId="3" fontId="29" fillId="12" borderId="4" xfId="9" applyNumberFormat="1" applyFont="1" applyFill="1" applyBorder="1" applyAlignment="1">
      <alignment horizontal="center" vertical="center"/>
    </xf>
    <xf numFmtId="3" fontId="29" fillId="12" borderId="3" xfId="9" applyNumberFormat="1" applyFont="1" applyFill="1" applyBorder="1" applyAlignment="1">
      <alignment horizontal="center" vertical="center"/>
    </xf>
    <xf numFmtId="0" fontId="43" fillId="23" borderId="111" xfId="8" applyFont="1" applyFill="1" applyBorder="1" applyAlignment="1">
      <alignment horizontal="left" vertical="center" wrapText="1"/>
    </xf>
    <xf numFmtId="0" fontId="43" fillId="23" borderId="109" xfId="8" applyFont="1" applyFill="1" applyBorder="1" applyAlignment="1">
      <alignment horizontal="left" vertical="center" wrapText="1"/>
    </xf>
    <xf numFmtId="0" fontId="22" fillId="23" borderId="72" xfId="0" applyFont="1" applyFill="1" applyBorder="1" applyAlignment="1">
      <alignment horizontal="left" vertical="center" wrapText="1"/>
    </xf>
    <xf numFmtId="0" fontId="22" fillId="23" borderId="64" xfId="0" applyFont="1" applyFill="1" applyBorder="1" applyAlignment="1">
      <alignment horizontal="left" vertical="center" wrapText="1"/>
    </xf>
    <xf numFmtId="14" fontId="22" fillId="23" borderId="72" xfId="0" applyNumberFormat="1" applyFont="1" applyFill="1" applyBorder="1" applyAlignment="1">
      <alignment horizontal="left" vertical="center"/>
    </xf>
    <xf numFmtId="14" fontId="22" fillId="23" borderId="64" xfId="0" applyNumberFormat="1" applyFont="1" applyFill="1" applyBorder="1" applyAlignment="1">
      <alignment horizontal="left" vertical="center"/>
    </xf>
    <xf numFmtId="0" fontId="39" fillId="23" borderId="72" xfId="11" applyFill="1" applyBorder="1" applyAlignment="1">
      <alignment horizontal="left" vertical="center" wrapText="1"/>
    </xf>
    <xf numFmtId="0" fontId="7" fillId="9" borderId="4" xfId="0" applyFont="1" applyFill="1" applyBorder="1" applyAlignment="1">
      <alignment horizontal="center" vertical="center"/>
    </xf>
    <xf numFmtId="0" fontId="7" fillId="9" borderId="3" xfId="0" applyFont="1" applyFill="1" applyBorder="1" applyAlignment="1">
      <alignment horizontal="center" vertical="center"/>
    </xf>
    <xf numFmtId="3" fontId="30" fillId="10" borderId="4" xfId="8" applyNumberFormat="1" applyFont="1" applyBorder="1" applyAlignment="1">
      <alignment horizontal="center" vertical="center"/>
    </xf>
    <xf numFmtId="3" fontId="30" fillId="10" borderId="3" xfId="8" applyNumberFormat="1" applyFont="1" applyBorder="1" applyAlignment="1">
      <alignment horizontal="center" vertical="center"/>
    </xf>
    <xf numFmtId="0" fontId="34" fillId="21" borderId="122" xfId="3" applyFont="1" applyFill="1" applyBorder="1" applyAlignment="1">
      <alignment horizontal="left" vertical="center" wrapText="1"/>
    </xf>
    <xf numFmtId="0" fontId="34" fillId="21" borderId="111" xfId="3" applyFont="1" applyFill="1" applyBorder="1" applyAlignment="1">
      <alignment horizontal="left" vertical="center" wrapText="1"/>
    </xf>
    <xf numFmtId="0" fontId="34" fillId="21" borderId="69" xfId="3" applyFont="1" applyFill="1" applyBorder="1" applyAlignment="1">
      <alignment horizontal="left" vertical="center" wrapText="1"/>
    </xf>
    <xf numFmtId="0" fontId="34" fillId="21" borderId="72" xfId="3" applyFont="1" applyFill="1" applyBorder="1" applyAlignment="1">
      <alignment horizontal="left" vertical="center" wrapText="1"/>
    </xf>
    <xf numFmtId="0" fontId="35" fillId="0" borderId="113" xfId="8" applyFont="1" applyFill="1" applyBorder="1" applyAlignment="1">
      <alignment horizontal="left" vertical="center" wrapText="1"/>
    </xf>
    <xf numFmtId="0" fontId="35" fillId="0" borderId="109" xfId="8" applyFont="1" applyFill="1" applyBorder="1" applyAlignment="1">
      <alignment horizontal="left" vertical="center" wrapText="1"/>
    </xf>
    <xf numFmtId="14" fontId="26" fillId="0" borderId="71" xfId="0" applyNumberFormat="1" applyFont="1" applyBorder="1" applyAlignment="1">
      <alignment horizontal="left" vertical="center"/>
    </xf>
    <xf numFmtId="0" fontId="35" fillId="0" borderId="111" xfId="8" applyFont="1" applyFill="1" applyBorder="1" applyAlignment="1">
      <alignment horizontal="left" vertical="center" wrapText="1"/>
    </xf>
    <xf numFmtId="0" fontId="1" fillId="9" borderId="4" xfId="0" applyFont="1" applyFill="1" applyBorder="1" applyAlignment="1">
      <alignment horizontal="center" vertical="center"/>
    </xf>
    <xf numFmtId="0" fontId="1" fillId="9" borderId="3" xfId="0" applyFont="1" applyFill="1" applyBorder="1" applyAlignment="1">
      <alignment horizontal="center" vertical="center"/>
    </xf>
    <xf numFmtId="0" fontId="48" fillId="10" borderId="113" xfId="8" applyFont="1" applyBorder="1" applyAlignment="1">
      <alignment horizontal="left" vertical="center" wrapText="1"/>
    </xf>
    <xf numFmtId="0" fontId="48" fillId="10" borderId="109" xfId="8" applyFont="1" applyBorder="1" applyAlignment="1">
      <alignment horizontal="left" vertical="center" wrapText="1"/>
    </xf>
    <xf numFmtId="0" fontId="48" fillId="10" borderId="71" xfId="8" applyFont="1" applyBorder="1" applyAlignment="1">
      <alignment horizontal="left" vertical="center" wrapText="1"/>
    </xf>
    <xf numFmtId="0" fontId="48" fillId="10" borderId="64" xfId="8" applyFont="1" applyBorder="1" applyAlignment="1">
      <alignment horizontal="left" vertical="center" wrapText="1"/>
    </xf>
    <xf numFmtId="0" fontId="30" fillId="10" borderId="71" xfId="8" applyFont="1" applyBorder="1" applyAlignment="1">
      <alignment horizontal="left" vertical="center" wrapText="1"/>
    </xf>
    <xf numFmtId="0" fontId="30" fillId="10" borderId="64" xfId="8" applyFont="1" applyBorder="1" applyAlignment="1">
      <alignment horizontal="left" vertical="center" wrapText="1"/>
    </xf>
    <xf numFmtId="14" fontId="30" fillId="10" borderId="71" xfId="8" applyNumberFormat="1" applyFont="1" applyBorder="1" applyAlignment="1">
      <alignment horizontal="left" vertical="center"/>
    </xf>
    <xf numFmtId="14" fontId="30" fillId="10" borderId="64" xfId="8" applyNumberFormat="1" applyFont="1" applyBorder="1" applyAlignment="1">
      <alignment horizontal="left" vertical="center"/>
    </xf>
    <xf numFmtId="0" fontId="22" fillId="23" borderId="73" xfId="0" applyFont="1" applyFill="1" applyBorder="1" applyAlignment="1">
      <alignment horizontal="center" vertical="center"/>
    </xf>
    <xf numFmtId="0" fontId="22" fillId="23" borderId="74" xfId="0" applyFont="1" applyFill="1" applyBorder="1" applyAlignment="1">
      <alignment horizontal="center" vertical="center"/>
    </xf>
    <xf numFmtId="0" fontId="22" fillId="23" borderId="71" xfId="0" applyFont="1" applyFill="1" applyBorder="1" applyAlignment="1">
      <alignment horizontal="center" vertical="center"/>
    </xf>
    <xf numFmtId="0" fontId="22" fillId="23" borderId="64" xfId="0" applyFont="1" applyFill="1" applyBorder="1" applyAlignment="1">
      <alignment horizontal="center" vertical="center"/>
    </xf>
    <xf numFmtId="0" fontId="30" fillId="23" borderId="71" xfId="8" applyFont="1" applyFill="1" applyBorder="1" applyAlignment="1">
      <alignment horizontal="left" vertical="center" wrapText="1"/>
    </xf>
    <xf numFmtId="0" fontId="30" fillId="23" borderId="64" xfId="8" applyFont="1" applyFill="1" applyBorder="1" applyAlignment="1">
      <alignment horizontal="left" vertical="center" wrapText="1"/>
    </xf>
    <xf numFmtId="0" fontId="43" fillId="23" borderId="113" xfId="8" applyFont="1" applyFill="1" applyBorder="1" applyAlignment="1">
      <alignment horizontal="left" vertical="center" wrapText="1"/>
    </xf>
    <xf numFmtId="0" fontId="22" fillId="23" borderId="71" xfId="0" applyFont="1" applyFill="1" applyBorder="1" applyAlignment="1">
      <alignment horizontal="left" vertical="center" wrapText="1"/>
    </xf>
    <xf numFmtId="9" fontId="22" fillId="23" borderId="71" xfId="0" applyNumberFormat="1" applyFont="1" applyFill="1" applyBorder="1" applyAlignment="1">
      <alignment horizontal="left" vertical="center" wrapText="1"/>
    </xf>
    <xf numFmtId="9" fontId="22" fillId="23" borderId="64" xfId="0" applyNumberFormat="1" applyFont="1" applyFill="1" applyBorder="1" applyAlignment="1">
      <alignment horizontal="left" vertical="center" wrapText="1"/>
    </xf>
    <xf numFmtId="0" fontId="43" fillId="23" borderId="71" xfId="0" applyFont="1" applyFill="1" applyBorder="1" applyAlignment="1">
      <alignment horizontal="left" vertical="center"/>
    </xf>
    <xf numFmtId="0" fontId="43" fillId="23" borderId="64" xfId="0" applyFont="1" applyFill="1" applyBorder="1" applyAlignment="1">
      <alignment horizontal="left" vertical="center"/>
    </xf>
    <xf numFmtId="0" fontId="43" fillId="23" borderId="71" xfId="0" applyFont="1" applyFill="1" applyBorder="1" applyAlignment="1">
      <alignment horizontal="left" vertical="center" wrapText="1"/>
    </xf>
    <xf numFmtId="0" fontId="43" fillId="23" borderId="64" xfId="0" applyFont="1" applyFill="1" applyBorder="1" applyAlignment="1">
      <alignment horizontal="left" vertical="center" wrapText="1"/>
    </xf>
    <xf numFmtId="0" fontId="43" fillId="23" borderId="73" xfId="0" applyFont="1" applyFill="1" applyBorder="1" applyAlignment="1">
      <alignment horizontal="center" vertical="center"/>
    </xf>
    <xf numFmtId="0" fontId="43" fillId="23" borderId="74" xfId="0" applyFont="1" applyFill="1" applyBorder="1" applyAlignment="1">
      <alignment horizontal="center" vertical="center"/>
    </xf>
    <xf numFmtId="0" fontId="43" fillId="23" borderId="71" xfId="0" applyFont="1" applyFill="1" applyBorder="1" applyAlignment="1">
      <alignment horizontal="center" vertical="center"/>
    </xf>
    <xf numFmtId="0" fontId="43" fillId="23" borderId="64" xfId="0" applyFont="1" applyFill="1" applyBorder="1" applyAlignment="1">
      <alignment horizontal="center" vertical="center"/>
    </xf>
    <xf numFmtId="0" fontId="48" fillId="23" borderId="113" xfId="8" applyFont="1" applyFill="1" applyBorder="1" applyAlignment="1">
      <alignment horizontal="left" vertical="center" wrapText="1"/>
    </xf>
    <xf numFmtId="0" fontId="48" fillId="23" borderId="109" xfId="8" applyFont="1" applyFill="1" applyBorder="1" applyAlignment="1">
      <alignment horizontal="left" vertical="center" wrapText="1"/>
    </xf>
    <xf numFmtId="0" fontId="48" fillId="23" borderId="71" xfId="8" applyFont="1" applyFill="1" applyBorder="1" applyAlignment="1">
      <alignment horizontal="left" vertical="center" wrapText="1"/>
    </xf>
    <xf numFmtId="0" fontId="48" fillId="23" borderId="64" xfId="8" applyFont="1" applyFill="1" applyBorder="1" applyAlignment="1">
      <alignment horizontal="left" vertical="center" wrapText="1"/>
    </xf>
    <xf numFmtId="14" fontId="30" fillId="23" borderId="71" xfId="8" applyNumberFormat="1" applyFont="1" applyFill="1" applyBorder="1" applyAlignment="1">
      <alignment horizontal="left" vertical="center"/>
    </xf>
    <xf numFmtId="14" fontId="30" fillId="23" borderId="64" xfId="8" applyNumberFormat="1" applyFont="1" applyFill="1" applyBorder="1" applyAlignment="1">
      <alignment horizontal="left" vertical="center"/>
    </xf>
    <xf numFmtId="0" fontId="43" fillId="23" borderId="71" xfId="8" applyFont="1" applyFill="1" applyBorder="1" applyAlignment="1">
      <alignment horizontal="left" vertical="center" wrapText="1"/>
    </xf>
    <xf numFmtId="0" fontId="43" fillId="23" borderId="64" xfId="8" applyFont="1" applyFill="1" applyBorder="1" applyAlignment="1">
      <alignment horizontal="left" vertical="center" wrapText="1"/>
    </xf>
    <xf numFmtId="0" fontId="39" fillId="23" borderId="71" xfId="11" applyFill="1" applyBorder="1" applyAlignment="1">
      <alignment horizontal="left" vertical="center" wrapText="1"/>
    </xf>
    <xf numFmtId="0" fontId="26" fillId="0" borderId="115" xfId="0" applyFont="1" applyBorder="1" applyAlignment="1">
      <alignment horizontal="left" vertical="center" wrapText="1"/>
    </xf>
    <xf numFmtId="0" fontId="26" fillId="0" borderId="115" xfId="0" applyFont="1" applyBorder="1" applyAlignment="1">
      <alignment horizontal="left" vertical="center"/>
    </xf>
    <xf numFmtId="3" fontId="27" fillId="12" borderId="39" xfId="9" applyNumberFormat="1" applyFont="1" applyFill="1" applyBorder="1" applyAlignment="1">
      <alignment horizontal="center" vertical="center"/>
    </xf>
    <xf numFmtId="0" fontId="0" fillId="9" borderId="39" xfId="0" applyFill="1" applyBorder="1" applyAlignment="1">
      <alignment horizontal="center" vertical="center"/>
    </xf>
    <xf numFmtId="0" fontId="35" fillId="0" borderId="114" xfId="8" applyFont="1" applyFill="1" applyBorder="1" applyAlignment="1">
      <alignment horizontal="left" vertical="center" wrapText="1"/>
    </xf>
    <xf numFmtId="0" fontId="52" fillId="12" borderId="120" xfId="7" applyFont="1" applyFill="1" applyBorder="1" applyAlignment="1">
      <alignment horizontal="center" vertical="center"/>
    </xf>
    <xf numFmtId="0" fontId="52" fillId="12" borderId="15" xfId="7" applyFont="1" applyFill="1" applyBorder="1" applyAlignment="1">
      <alignment horizontal="center" vertical="center"/>
    </xf>
    <xf numFmtId="3" fontId="29" fillId="12" borderId="106" xfId="9" applyNumberFormat="1" applyFont="1" applyFill="1" applyBorder="1" applyAlignment="1">
      <alignment horizontal="center" vertical="center"/>
    </xf>
    <xf numFmtId="0" fontId="43" fillId="23" borderId="102" xfId="8" applyFont="1" applyFill="1" applyBorder="1" applyAlignment="1">
      <alignment horizontal="left" vertical="center" wrapText="1"/>
    </xf>
    <xf numFmtId="0" fontId="22" fillId="23" borderId="103" xfId="0" applyFont="1" applyFill="1" applyBorder="1" applyAlignment="1">
      <alignment horizontal="left" vertical="center" wrapText="1"/>
    </xf>
    <xf numFmtId="14" fontId="22" fillId="23" borderId="103" xfId="0" applyNumberFormat="1" applyFont="1" applyFill="1" applyBorder="1" applyAlignment="1">
      <alignment horizontal="left" vertical="center"/>
    </xf>
  </cellXfs>
  <cellStyles count="12">
    <cellStyle name="20% - Accent4" xfId="1" builtinId="42"/>
    <cellStyle name="Bad" xfId="3" builtinId="27"/>
    <cellStyle name="Comma" xfId="4" builtinId="3"/>
    <cellStyle name="Explanatory Text" xfId="10" builtinId="53"/>
    <cellStyle name="Good" xfId="2" builtinId="26"/>
    <cellStyle name="Heading 1" xfId="6" builtinId="16"/>
    <cellStyle name="Heading 2" xfId="7" builtinId="17"/>
    <cellStyle name="Hyperlink" xfId="11" builtinId="8"/>
    <cellStyle name="Input" xfId="9" builtinId="20"/>
    <cellStyle name="Neutral" xfId="8" builtinId="28"/>
    <cellStyle name="Normal" xfId="0" builtinId="0"/>
    <cellStyle name="Percent" xfId="5" builtinId="5"/>
  </cellStyles>
  <dxfs count="17">
    <dxf>
      <font>
        <color rgb="FF006100"/>
      </font>
      <fill>
        <patternFill>
          <bgColor rgb="FFC6EFCE"/>
        </patternFill>
      </fill>
    </dxf>
    <dxf>
      <font>
        <color rgb="FF0070C0"/>
      </font>
      <fill>
        <patternFill>
          <bgColor theme="0" tint="-4.9989318521683403E-2"/>
        </patternFill>
      </fill>
    </dxf>
    <dxf>
      <font>
        <color theme="0" tint="-0.24994659260841701"/>
      </font>
    </dxf>
    <dxf>
      <font>
        <color rgb="FF9C6500"/>
      </font>
      <fill>
        <patternFill>
          <bgColor rgb="FFFFEB9C"/>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d/mm/yyyy"/>
      <alignment horizontal="lef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i/>
      </font>
      <alignment horizontal="general" vertical="center" textRotation="0" wrapText="0" indent="0" justifyLastLine="0" shrinkToFit="0" readingOrder="0"/>
    </dxf>
    <dxf>
      <font>
        <i/>
      </font>
      <alignment horizontal="general" vertical="center" textRotation="0" wrapText="0" indent="0" justifyLastLine="0" shrinkToFit="0" readingOrder="0"/>
    </dxf>
    <dxf>
      <font>
        <i/>
      </font>
      <alignment horizontal="general" vertical="center" textRotation="0" wrapText="0" indent="0" justifyLastLine="0" shrinkToFit="0" readingOrder="0"/>
    </dxf>
    <dxf>
      <font>
        <b/>
      </font>
      <alignment horizontal="general" vertical="center" textRotation="0" wrapText="0" indent="0" justifyLastLine="0" shrinkToFit="0" readingOrder="0"/>
    </dxf>
    <dxf>
      <numFmt numFmtId="19" formatCode="dd/mm/yyyy"/>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colors>
    <mruColors>
      <color rgb="FFFF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4821296</xdr:colOff>
      <xdr:row>1</xdr:row>
      <xdr:rowOff>129352</xdr:rowOff>
    </xdr:from>
    <xdr:to>
      <xdr:col>2</xdr:col>
      <xdr:colOff>7360388</xdr:colOff>
      <xdr:row>5</xdr:row>
      <xdr:rowOff>53162</xdr:rowOff>
    </xdr:to>
    <xdr:pic>
      <xdr:nvPicPr>
        <xdr:cNvPr id="4" name="Picture 3" descr="NU logo (blue on transparent).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9101666" y="317500"/>
          <a:ext cx="2539092" cy="85279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3152323</xdr:colOff>
      <xdr:row>2</xdr:row>
      <xdr:rowOff>173085</xdr:rowOff>
    </xdr:from>
    <xdr:to>
      <xdr:col>1</xdr:col>
      <xdr:colOff>5748565</xdr:colOff>
      <xdr:row>6</xdr:row>
      <xdr:rowOff>94605</xdr:rowOff>
    </xdr:to>
    <xdr:pic>
      <xdr:nvPicPr>
        <xdr:cNvPr id="2" name="Picture 1" descr="NU logo (blue on transparent).jpg">
          <a:extLst>
            <a:ext uri="{FF2B5EF4-FFF2-40B4-BE49-F238E27FC236}">
              <a16:creationId xmlns:a16="http://schemas.microsoft.com/office/drawing/2014/main" id="{D5D4BD39-98EA-448E-AFAC-3F6480542143}"/>
            </a:ext>
          </a:extLst>
        </xdr:cNvPr>
        <xdr:cNvPicPr>
          <a:picLocks noChangeAspect="1"/>
        </xdr:cNvPicPr>
      </xdr:nvPicPr>
      <xdr:blipFill>
        <a:blip xmlns:r="http://schemas.openxmlformats.org/officeDocument/2006/relationships" r:embed="rId1" cstate="print"/>
        <a:srcRect/>
        <a:stretch>
          <a:fillRect/>
        </a:stretch>
      </xdr:blipFill>
      <xdr:spPr bwMode="auto">
        <a:xfrm>
          <a:off x="9286423" y="696960"/>
          <a:ext cx="2596242" cy="864495"/>
        </a:xfrm>
        <a:prstGeom prst="rect">
          <a:avLst/>
        </a:prstGeom>
        <a:noFill/>
      </xdr:spPr>
    </xdr:pic>
    <xdr:clientData/>
  </xdr:twoCellAnchor>
  <xdr:twoCellAnchor>
    <xdr:from>
      <xdr:col>1</xdr:col>
      <xdr:colOff>3152323</xdr:colOff>
      <xdr:row>2</xdr:row>
      <xdr:rowOff>173085</xdr:rowOff>
    </xdr:from>
    <xdr:to>
      <xdr:col>1</xdr:col>
      <xdr:colOff>5748565</xdr:colOff>
      <xdr:row>6</xdr:row>
      <xdr:rowOff>94605</xdr:rowOff>
    </xdr:to>
    <xdr:pic>
      <xdr:nvPicPr>
        <xdr:cNvPr id="4" name="Picture 3" descr="NU logo (blue on transparent).jpg">
          <a:extLst>
            <a:ext uri="{FF2B5EF4-FFF2-40B4-BE49-F238E27FC236}">
              <a16:creationId xmlns:a16="http://schemas.microsoft.com/office/drawing/2014/main" id="{06D76A74-098D-408E-BB5E-E595F4B60E54}"/>
            </a:ext>
          </a:extLst>
        </xdr:cNvPr>
        <xdr:cNvPicPr>
          <a:picLocks noChangeAspect="1"/>
        </xdr:cNvPicPr>
      </xdr:nvPicPr>
      <xdr:blipFill>
        <a:blip xmlns:r="http://schemas.openxmlformats.org/officeDocument/2006/relationships" r:embed="rId1" cstate="print"/>
        <a:srcRect/>
        <a:stretch>
          <a:fillRect/>
        </a:stretch>
      </xdr:blipFill>
      <xdr:spPr bwMode="auto">
        <a:xfrm>
          <a:off x="9289144" y="703764"/>
          <a:ext cx="2596242" cy="99648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3152323</xdr:colOff>
      <xdr:row>2</xdr:row>
      <xdr:rowOff>173085</xdr:rowOff>
    </xdr:from>
    <xdr:to>
      <xdr:col>1</xdr:col>
      <xdr:colOff>5748565</xdr:colOff>
      <xdr:row>6</xdr:row>
      <xdr:rowOff>94605</xdr:rowOff>
    </xdr:to>
    <xdr:pic>
      <xdr:nvPicPr>
        <xdr:cNvPr id="2" name="Picture 1" descr="NU logo (blue on transparent).jpg">
          <a:extLst>
            <a:ext uri="{FF2B5EF4-FFF2-40B4-BE49-F238E27FC236}">
              <a16:creationId xmlns:a16="http://schemas.microsoft.com/office/drawing/2014/main" id="{0107FF39-2C4B-48FB-B158-2025B3D113DA}"/>
            </a:ext>
          </a:extLst>
        </xdr:cNvPr>
        <xdr:cNvPicPr>
          <a:picLocks noChangeAspect="1"/>
        </xdr:cNvPicPr>
      </xdr:nvPicPr>
      <xdr:blipFill>
        <a:blip xmlns:r="http://schemas.openxmlformats.org/officeDocument/2006/relationships" r:embed="rId1" cstate="print"/>
        <a:srcRect/>
        <a:stretch>
          <a:fillRect/>
        </a:stretch>
      </xdr:blipFill>
      <xdr:spPr bwMode="auto">
        <a:xfrm>
          <a:off x="9452430" y="703764"/>
          <a:ext cx="2596242" cy="8468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hared/3.3%20EnMS%20Energy%20Review%20&amp;%20Baseline/ISO50001%20Energy%20Review%20&amp;%20Baseline%202013_14%20v2%20(draft).xlsx" TargetMode="External"/><Relationship Id="rId1" Type="http://schemas.openxmlformats.org/officeDocument/2006/relationships/externalLinkPath" Target="/ESS/Sustainability/Shared/3.3%20EnMS%20Energy%20Review%20&amp;%20Baseline/ISO50001%20Energy%20Review%20&amp;%20Baseline%202013_14%20v2%20(draft).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Shared/EMR%20Data/2020-21/202021_V2_LIVE.xlsx" TargetMode="External"/><Relationship Id="rId1" Type="http://schemas.openxmlformats.org/officeDocument/2006/relationships/externalLinkPath" Target="/ESS/Sustainability/Shared/EMR%20Data/2020-21/202021_V2_LIVE.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Shared/EMR%20Data/2021-22/2021_22%20EMR%20Submission_v4.xlsx" TargetMode="External"/><Relationship Id="rId2" Type="http://schemas.openxmlformats.org/officeDocument/2006/relationships/externalLinkPath" Target="file:///\\campus\pss\ESS\Sustainability\Shared\EMR%20Data\2021-22\2021_22%20EMR%20Submission_v4.xlsx" TargetMode="External"/><Relationship Id="rId1" Type="http://schemas.openxmlformats.org/officeDocument/2006/relationships/externalLinkPath" Target="/ESS/Sustainability/Shared/EMR%20Data/2021-22/2021_22%20EMR%20Submission_v4.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Shared/EMR%20Data/2014_15/HESA%2014_15%20Master_V3.xlsx" TargetMode="External"/><Relationship Id="rId1" Type="http://schemas.openxmlformats.org/officeDocument/2006/relationships/externalLinkPath" Target="/ESS/Sustainability/Shared/EMR%20Data/2014_15/HESA%2014_15%20Master_V3.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Shared/EMR%20Data/2018-19/201819_v4.xlsx" TargetMode="External"/><Relationship Id="rId1" Type="http://schemas.openxmlformats.org/officeDocument/2006/relationships/externalLinkPath" Target="/ESS/Sustainability/Shared/EMR%20Data/2018-19/201819_v4.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Shared/EMR%20Data/2020-21/202021_V3_LIVE.xlsx" TargetMode="External"/><Relationship Id="rId1" Type="http://schemas.openxmlformats.org/officeDocument/2006/relationships/externalLinkPath" Target="/ESS/Sustainability/Shared/EMR%20Data/2020-21/202021_V3_LIVE.xlsx" TargetMode="External"/></Relationships>
</file>

<file path=xl/externalLinks/_rels/externalLink15.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EnMS%20Baseline%20&amp;%20Review%20Electricity.xls" TargetMode="External"/><Relationship Id="rId2" Type="http://schemas.openxmlformats.org/officeDocument/2006/relationships/externalLinkPath" Target="file:///\\campus\pss\ESS\Sustainability\Shared\6.3%20&amp;%206.5.%20EnMS%20Energy%20Review%20&amp;%20Baseline\04.%20Support%20Documents\EnMS%20Baseline%20&amp;%20Review%20Electricity.xls" TargetMode="External"/><Relationship Id="rId1" Type="http://schemas.openxmlformats.org/officeDocument/2006/relationships/externalLinkPath" Target="/ESS/Sustainability/Shared/6.3%20&amp;%206.5.%20EnMS%20Energy%20Review%20&amp;%20Baseline/04.%20Support%20Documents/EnMS%20Baseline%20&amp;%20Review%20Electricity.xls"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EnMS%20Baseline%20&amp;%20Review%20Gas.xls" TargetMode="External"/><Relationship Id="rId2" Type="http://schemas.openxmlformats.org/officeDocument/2006/relationships/externalLinkPath" Target="file:///\\campus\pss\ESS\Sustainability\Shared\6.3%20&amp;%206.5.%20EnMS%20Energy%20Review%20&amp;%20Baseline\04.%20Support%20Documents\EnMS%20Baseline%20&amp;%20Review%20Gas.xls" TargetMode="External"/><Relationship Id="rId1" Type="http://schemas.openxmlformats.org/officeDocument/2006/relationships/externalLinkPath" Target="/ESS/Sustainability/Shared/6.3%20&amp;%206.5.%20EnMS%20Energy%20Review%20&amp;%20Baseline/04.%20Support%20Documents/EnMS%20Baseline%20&amp;%20Review%20Gas.xls" TargetMode="External"/></Relationships>
</file>

<file path=xl/externalLinks/_rels/externalLink17.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EnMS%20Baseline%20&amp;%20Review%20Gas.xlsx" TargetMode="External"/><Relationship Id="rId2" Type="http://schemas.openxmlformats.org/officeDocument/2006/relationships/externalLinkPath" Target="file:///\\campus\pss\ESS\Sustainability\Shared\6.3%20&amp;%206.5.%20EnMS%20Energy%20Review%20&amp;%20Baseline\04.%20Support%20Documents\EnMS%20Baseline%20&amp;%20Review%20Gas.xlsx" TargetMode="External"/><Relationship Id="rId1" Type="http://schemas.openxmlformats.org/officeDocument/2006/relationships/externalLinkPath" Target="/ESS/Sustainability/Shared/6.3%20&amp;%206.5.%20EnMS%20Energy%20Review%20&amp;%20Baseline/04.%20Support%20Documents/EnMS%20Baseline%20&amp;%20Review%20Gas.xlsx" TargetMode="External"/></Relationships>
</file>

<file path=xl/externalLinks/_rels/externalLink18.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EnMS%20Baseline%20&amp;%20Review%20Steam.xls" TargetMode="External"/><Relationship Id="rId2" Type="http://schemas.openxmlformats.org/officeDocument/2006/relationships/externalLinkPath" Target="file:///\\campus\pss\ESS\Sustainability\Shared\6.3%20&amp;%206.5.%20EnMS%20Energy%20Review%20&amp;%20Baseline\04.%20Support%20Documents\EnMS%20Baseline%20&amp;%20Review%20Steam.xls" TargetMode="External"/><Relationship Id="rId1" Type="http://schemas.openxmlformats.org/officeDocument/2006/relationships/externalLinkPath" Target="/ESS/Sustainability/Shared/6.3%20&amp;%206.5.%20EnMS%20Energy%20Review%20&amp;%20Baseline/04.%20Support%20Documents/EnMS%20Baseline%20&amp;%20Review%20Steam.xls" TargetMode="External"/></Relationships>
</file>

<file path=xl/externalLinks/_rels/externalLink19.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EnMS%20Baseline%20&amp;%20Review%20Electricity.xlsx" TargetMode="External"/><Relationship Id="rId2" Type="http://schemas.openxmlformats.org/officeDocument/2006/relationships/externalLinkPath" Target="file:///\\campus\pss\ESS\Sustainability\Shared\6.3%20&amp;%206.5.%20EnMS%20Energy%20Review%20&amp;%20Baseline\04.%20Support%20Documents\EnMS%20Baseline%20&amp;%20Review%20Electricity.xlsx" TargetMode="External"/><Relationship Id="rId1" Type="http://schemas.openxmlformats.org/officeDocument/2006/relationships/externalLinkPath" Target="/ESS/Sustainability/Shared/6.3%20&amp;%206.5.%20EnMS%20Energy%20Review%20&amp;%20Baseline/04.%20Support%20Documents/EnMS%20Baseline%20&amp;%20Review%20Electricit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MS%20&amp;%20EnMS%20Action%20Plan_V6.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9.%20Performance%20Evaluation/9.5%20Control%20of%20Records/5.5.9%20Obj%20&amp;%20Targets%20Records/EnMS/New%20folder/UserSummaryReport_v1.xls" TargetMode="External"/><Relationship Id="rId1" Type="http://schemas.openxmlformats.org/officeDocument/2006/relationships/externalLinkPath" Target="/ESS/Sustainability/Team%20Secure/EMS%20&amp;%20EnMS/9.%20Performance%20Evaluation/9.5%20Control%20of%20Records/5.5.9%20Obj%20&amp;%20Targets%20Records/EnMS/New%20folder/UserSummaryReport_v1.xls" TargetMode="External"/></Relationships>
</file>

<file path=xl/externalLinks/_rels/externalLink21.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PV%20Review.xlsx" TargetMode="External"/><Relationship Id="rId2" Type="http://schemas.openxmlformats.org/officeDocument/2006/relationships/externalLinkPath" Target="file:///\\campus\pss\ESS\Sustainability\Shared\6.3%20&amp;%206.5.%20EnMS%20Energy%20Review%20&amp;%20Baseline\04.%20Support%20Documents\PV%20Review.xlsx" TargetMode="External"/><Relationship Id="rId1" Type="http://schemas.openxmlformats.org/officeDocument/2006/relationships/externalLinkPath" Target="/ESS/Sustainability/Shared/6.3%20&amp;%206.5.%20EnMS%20Energy%20Review%20&amp;%20Baseline/04.%20Support%20Documents/PV%20Review.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GIA%20datav2.xlsx" TargetMode="External"/><Relationship Id="rId2" Type="http://schemas.openxmlformats.org/officeDocument/2006/relationships/externalLinkPath" Target="file:///\\campus\pss\ESS\Sustainability\Shared\6.3%20&amp;%206.5.%20EnMS%20Energy%20Review%20&amp;%20Baseline\04.%20Support%20Documents\GIA%20datav2.xlsx" TargetMode="External"/><Relationship Id="rId1" Type="http://schemas.openxmlformats.org/officeDocument/2006/relationships/externalLinkPath" Target="/ESS/Sustainability/Shared/6.3%20&amp;%206.5.%20EnMS%20Energy%20Review%20&amp;%20Baseline/04.%20Support%20Documents/GIA%20datav2.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Shared/6.3%20&amp;%206.5.%20EnMS%20Energy%20Review%20&amp;%20Baseline/04.%20Support%20Documents/Bed%20number%20data.xlsx" TargetMode="External"/><Relationship Id="rId2" Type="http://schemas.openxmlformats.org/officeDocument/2006/relationships/externalLinkPath" Target="file:///\\campus\pss\ESS\Sustainability\Shared\6.3%20&amp;%206.5.%20EnMS%20Energy%20Review%20&amp;%20Baseline\04.%20Support%20Documents\Bed%20number%20data.xlsx" TargetMode="External"/><Relationship Id="rId1" Type="http://schemas.openxmlformats.org/officeDocument/2006/relationships/externalLinkPath" Target="/ESS/Sustainability/Shared/6.3%20&amp;%206.5.%20EnMS%20Energy%20Review%20&amp;%20Baseline/04.%20Support%20Documents/Bed%20number%20dat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Shared/EMR%20Data/2013_14/HESA%202013_14%20Master%20Template_v3.xlsx" TargetMode="External"/><Relationship Id="rId1" Type="http://schemas.openxmlformats.org/officeDocument/2006/relationships/externalLinkPath" Target="/ESS/Sustainability/Shared/EMR%20Data/2013_14/HESA%202013_14%20Master%20Template_v3.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Shared/EMR%20Data/2015_16/HESA%2015_16%20Master.xlsx" TargetMode="External"/><Relationship Id="rId1" Type="http://schemas.openxmlformats.org/officeDocument/2006/relationships/externalLinkPath" Target="/ESS/Sustainability/Shared/EMR%20Data/2015_16/HESA%2015_16%20Master.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Shared/EMR%20Data/2016_17/2016_17%20Template%20(submitted).xlsx" TargetMode="External"/><Relationship Id="rId1" Type="http://schemas.openxmlformats.org/officeDocument/2006/relationships/externalLinkPath" Target="/ESS/Sustainability/Shared/EMR%20Data/2016_17/2016_17%20Template%20(submitted).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Shared/EMR%20Data/2017-18/2017_18_Submitted%20v2.xlsx" TargetMode="External"/><Relationship Id="rId1" Type="http://schemas.openxmlformats.org/officeDocument/2006/relationships/externalLinkPath" Target="/ESS/Sustainability/Shared/EMR%20Data/2017-18/2017_18_Submitted%20v2.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Shared/EMR%20Data/2019-20/201920_V2_Submitted.xlsx" TargetMode="External"/><Relationship Id="rId1" Type="http://schemas.openxmlformats.org/officeDocument/2006/relationships/externalLinkPath" Target="/ESS/Sustainability/Shared/EMR%20Data/2019-20/201920_V2_Submit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ion"/>
      <sheetName val="Instructions"/>
      <sheetName val="Database"/>
      <sheetName val="Rating Definitions"/>
      <sheetName val="Score Lookup &amp; Conversions"/>
      <sheetName val="Chart1"/>
      <sheetName val="Charts"/>
      <sheetName val="Conversion Assistant"/>
      <sheetName val="AGR"/>
      <sheetName val="Apportioned Sites"/>
    </sheetNames>
    <sheetDataSet>
      <sheetData sheetId="0"/>
      <sheetData sheetId="1"/>
      <sheetData sheetId="2"/>
      <sheetData sheetId="3"/>
      <sheetData sheetId="4">
        <row r="14">
          <cell r="B14" t="str">
            <v>Rating</v>
          </cell>
          <cell r="C14" t="str">
            <v>Gas/Oil %CO2 save</v>
          </cell>
          <cell r="D14" t="str">
            <v>Elec %CO2 save</v>
          </cell>
          <cell r="E14" t="str">
            <v>Total Score</v>
          </cell>
          <cell r="G14" t="str">
            <v>Meters %CO2 save</v>
          </cell>
        </row>
        <row r="15">
          <cell r="B15" t="str">
            <v>A</v>
          </cell>
          <cell r="C15">
            <v>0</v>
          </cell>
          <cell r="D15">
            <v>0</v>
          </cell>
          <cell r="E15">
            <v>30</v>
          </cell>
          <cell r="G15">
            <v>0</v>
          </cell>
        </row>
        <row r="16">
          <cell r="B16" t="str">
            <v>B</v>
          </cell>
          <cell r="C16">
            <v>0.1</v>
          </cell>
          <cell r="D16">
            <v>0.1</v>
          </cell>
          <cell r="E16">
            <v>100</v>
          </cell>
          <cell r="G16">
            <v>0.01</v>
          </cell>
        </row>
        <row r="17">
          <cell r="B17" t="str">
            <v>C</v>
          </cell>
          <cell r="C17">
            <v>0.2</v>
          </cell>
          <cell r="D17">
            <v>0.3</v>
          </cell>
          <cell r="E17">
            <v>150</v>
          </cell>
          <cell r="G17">
            <v>0.03</v>
          </cell>
        </row>
        <row r="18">
          <cell r="B18" t="str">
            <v>D</v>
          </cell>
          <cell r="C18">
            <v>0.3</v>
          </cell>
          <cell r="D18">
            <v>0.5</v>
          </cell>
          <cell r="E18">
            <v>10000</v>
          </cell>
          <cell r="G18">
            <v>0.05</v>
          </cell>
        </row>
        <row r="19">
          <cell r="B19" t="str">
            <v>N/A</v>
          </cell>
          <cell r="C19">
            <v>0</v>
          </cell>
          <cell r="D19">
            <v>0</v>
          </cell>
          <cell r="E19" t="str">
            <v>-</v>
          </cell>
          <cell r="G19">
            <v>0</v>
          </cell>
        </row>
      </sheetData>
      <sheetData sheetId="5" refreshError="1"/>
      <sheetData sheetId="6"/>
      <sheetData sheetId="7"/>
      <sheetData sheetId="8"/>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efreshError="1">
        <row r="1">
          <cell r="G1" t="str">
            <v>Data completed by:</v>
          </cell>
        </row>
        <row r="398">
          <cell r="G398">
            <v>110328299.75717185</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HESA"/>
      <sheetName val="Sheet1"/>
    </sheetNames>
    <sheetDataSet>
      <sheetData sheetId="0">
        <row r="398">
          <cell r="G398">
            <v>116524430.04858297</v>
          </cell>
        </row>
      </sheetData>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 val="HESA 14_15 Master_V3"/>
    </sheetNames>
    <sheetDataSet>
      <sheetData sheetId="0">
        <row r="398">
          <cell r="E398">
            <v>132499869.07799999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ow r="398">
          <cell r="G398">
            <v>124112915.12859844</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ow r="398">
          <cell r="G398">
            <v>110328299.75717185</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lect REVIEW and BASELINE Total"/>
      <sheetName val="Elect EnPIs"/>
      <sheetName val="Electricity intensity"/>
      <sheetName val="Elect 2425"/>
      <sheetName val="2425BOD"/>
      <sheetName val="Elect 2324"/>
      <sheetName val="2324 I"/>
      <sheetName val="2324 D"/>
      <sheetName val="2324 P"/>
      <sheetName val="Elect 22-23"/>
      <sheetName val="2223 I"/>
      <sheetName val="2223 D"/>
      <sheetName val="2223 P"/>
      <sheetName val="Elect 21-22"/>
      <sheetName val="2022 I"/>
      <sheetName val="2022 D"/>
      <sheetName val="2022 P"/>
      <sheetName val="Elect 20-21"/>
      <sheetName val="2021 I"/>
      <sheetName val="2021 D"/>
      <sheetName val="2021 P"/>
      <sheetName val="Elect 19-20"/>
      <sheetName val="1920 I"/>
      <sheetName val="1920 D"/>
      <sheetName val="1920 P"/>
      <sheetName val="Elect 18-19"/>
      <sheetName val="18-19 Invoice"/>
      <sheetName val="18-19 Direct"/>
      <sheetName val="18-19 Profile"/>
      <sheetName val="Elect 17-18"/>
      <sheetName val="Elect 16-17"/>
      <sheetName val="Elect 15-16"/>
      <sheetName val="Elect 14-15"/>
      <sheetName val="Elect 13-14"/>
    </sheetNames>
    <sheetDataSet>
      <sheetData sheetId="0"/>
      <sheetData sheetId="1">
        <row r="23">
          <cell r="D23">
            <v>151.19447794611094</v>
          </cell>
          <cell r="E23">
            <v>152.28510156584733</v>
          </cell>
          <cell r="F23">
            <v>150.91018990361832</v>
          </cell>
          <cell r="G23">
            <v>147.37254811509843</v>
          </cell>
          <cell r="H23">
            <v>141.91023205124046</v>
          </cell>
          <cell r="I23">
            <v>116.27403355449077</v>
          </cell>
          <cell r="J23">
            <v>110.74523269586591</v>
          </cell>
          <cell r="K23">
            <v>117.41002802534501</v>
          </cell>
          <cell r="L23">
            <v>121.26524850806935</v>
          </cell>
          <cell r="M23">
            <v>114.79957796182777</v>
          </cell>
          <cell r="N23">
            <v>106.72736910923747</v>
          </cell>
        </row>
        <row r="28">
          <cell r="C28">
            <v>2071.5344666977176</v>
          </cell>
          <cell r="D28">
            <v>1859.8351855734954</v>
          </cell>
          <cell r="E28">
            <v>1692.1877287405812</v>
          </cell>
          <cell r="F28">
            <v>1825.9695072148108</v>
          </cell>
          <cell r="G28">
            <v>1836.2078142695357</v>
          </cell>
          <cell r="H28">
            <v>1401.7729135216734</v>
          </cell>
          <cell r="I28">
            <v>1031.9174414414415</v>
          </cell>
          <cell r="J28">
            <v>1192.9884018669841</v>
          </cell>
          <cell r="K28">
            <v>1119.0647699757869</v>
          </cell>
          <cell r="L28">
            <v>1119.489592760181</v>
          </cell>
          <cell r="M28">
            <v>1042.5190956309195</v>
          </cell>
        </row>
        <row r="33">
          <cell r="C33">
            <v>129.37110647760983</v>
          </cell>
          <cell r="D33">
            <v>126.03853568077841</v>
          </cell>
          <cell r="E33">
            <v>131.05682689907965</v>
          </cell>
          <cell r="F33">
            <v>128.12267370406016</v>
          </cell>
          <cell r="G33">
            <v>126.26295951471639</v>
          </cell>
          <cell r="H33">
            <v>113.87884595516948</v>
          </cell>
          <cell r="I33">
            <v>92.83745362670966</v>
          </cell>
          <cell r="J33">
            <v>92.889154250912242</v>
          </cell>
          <cell r="K33">
            <v>99.195058855063763</v>
          </cell>
          <cell r="L33">
            <v>103.91247486307512</v>
          </cell>
          <cell r="M33">
            <v>97.079717833371348</v>
          </cell>
          <cell r="N33">
            <v>89.37434616229163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egree Days"/>
      <sheetName val="Gas REVIEW and BASELINE Total"/>
      <sheetName val="Gas EnPIs"/>
      <sheetName val="Gas intensity"/>
      <sheetName val="Review 24-25"/>
      <sheetName val="2425BoD"/>
      <sheetName val="Review 23-24"/>
      <sheetName val="2324BoD"/>
      <sheetName val="Review 22_23"/>
      <sheetName val="2223BoD"/>
      <sheetName val="Review 21_22"/>
      <sheetName val="2122BoD"/>
      <sheetName val="Review 20_21"/>
      <sheetName val="Review 19_20"/>
      <sheetName val="Review 18_19"/>
      <sheetName val="Review 17_18 "/>
      <sheetName val="Review 16_17"/>
      <sheetName val="Review 15_16"/>
      <sheetName val="Review 14_15"/>
      <sheetName val="Review 13_14"/>
    </sheetNames>
    <sheetDataSet>
      <sheetData sheetId="0"/>
      <sheetData sheetId="1"/>
      <sheetData sheetId="2">
        <row r="27">
          <cell r="C27">
            <v>169.41541857498248</v>
          </cell>
          <cell r="D27">
            <v>165.06247084111286</v>
          </cell>
          <cell r="E27">
            <v>161.16034161182074</v>
          </cell>
          <cell r="F27">
            <v>157.64468177561713</v>
          </cell>
          <cell r="G27">
            <v>148.3697376279822</v>
          </cell>
          <cell r="H27">
            <v>139.8817945401928</v>
          </cell>
          <cell r="I27">
            <v>136.96186150312909</v>
          </cell>
          <cell r="J27">
            <v>140.02292714763996</v>
          </cell>
          <cell r="K27">
            <v>164.38763208517432</v>
          </cell>
          <cell r="L27">
            <v>122.28250113874837</v>
          </cell>
          <cell r="M27">
            <v>130.58995733428253</v>
          </cell>
        </row>
        <row r="32">
          <cell r="C32">
            <v>5721.0531473699975</v>
          </cell>
          <cell r="D32">
            <v>6069.4518330285919</v>
          </cell>
          <cell r="E32">
            <v>6251.3534818941507</v>
          </cell>
          <cell r="F32">
            <v>6690.8336258320769</v>
          </cell>
          <cell r="G32">
            <v>5594.2724861886218</v>
          </cell>
          <cell r="H32">
            <v>5256.7020531414028</v>
          </cell>
          <cell r="I32">
            <v>4637.1649271907672</v>
          </cell>
          <cell r="J32">
            <v>5580.9620652755357</v>
          </cell>
          <cell r="K32">
            <v>4720.9639710628053</v>
          </cell>
          <cell r="L32">
            <v>4250.4034236604966</v>
          </cell>
          <cell r="M32">
            <v>4274.4367542673426</v>
          </cell>
        </row>
        <row r="37">
          <cell r="C37">
            <v>173.5453776532645</v>
          </cell>
          <cell r="D37">
            <v>177.59577847202684</v>
          </cell>
          <cell r="E37">
            <v>185.52199970975985</v>
          </cell>
          <cell r="F37">
            <v>171.13045283455179</v>
          </cell>
          <cell r="G37">
            <v>154.65780733802626</v>
          </cell>
          <cell r="H37">
            <v>154.62087683437687</v>
          </cell>
          <cell r="I37">
            <v>141.0028141670841</v>
          </cell>
          <cell r="J37">
            <v>140.61877982627433</v>
          </cell>
          <cell r="K37">
            <v>160.37347121835555</v>
          </cell>
          <cell r="L37">
            <v>125.68886973212484</v>
          </cell>
          <cell r="M37">
            <v>131.87896108712224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egree Days"/>
      <sheetName val="Gas REVIEW and BASELINE Total"/>
      <sheetName val="Gas EnPIs"/>
      <sheetName val="Gas intensity"/>
      <sheetName val="Review 24-25"/>
      <sheetName val="2425BoD"/>
      <sheetName val="Review 23-24"/>
      <sheetName val="2324BoD"/>
      <sheetName val="Review 22_23"/>
      <sheetName val="2223BoD"/>
      <sheetName val="Review 21_22"/>
      <sheetName val="2122BoD"/>
      <sheetName val="Review 20_21"/>
      <sheetName val="Review 19_20"/>
      <sheetName val="Review 18_19"/>
      <sheetName val="Review 17_18 "/>
      <sheetName val="Review 16_17"/>
      <sheetName val="Review 15_16"/>
      <sheetName val="Review 14_15"/>
      <sheetName val="Review 13_14"/>
    </sheetNames>
    <sheetDataSet>
      <sheetData sheetId="0"/>
      <sheetData sheetId="1"/>
      <sheetData sheetId="2">
        <row r="27">
          <cell r="N27">
            <v>124.94924971514227</v>
          </cell>
        </row>
        <row r="32">
          <cell r="N32">
            <v>3208.5068741624955</v>
          </cell>
        </row>
        <row r="37">
          <cell r="N37">
            <v>121.16318215981539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team REVIEW and BASELINE Total"/>
      <sheetName val="Degree Days"/>
      <sheetName val="Steam EnPIs"/>
      <sheetName val="Steam 2425"/>
      <sheetName val="Steam 2324"/>
      <sheetName val="Steam 22-23"/>
      <sheetName val="Steam 21_22"/>
      <sheetName val="Steam 20-21"/>
      <sheetName val="Steam 19_20"/>
      <sheetName val="Steam 18_19"/>
      <sheetName val="Steam 17_18"/>
      <sheetName val="Steam 16_17"/>
      <sheetName val="Steam 15_16"/>
      <sheetName val="Steam 14_15"/>
      <sheetName val="Steam 13_14"/>
    </sheetNames>
    <sheetDataSet>
      <sheetData sheetId="0"/>
      <sheetData sheetId="1"/>
      <sheetData sheetId="2">
        <row r="11">
          <cell r="C11">
            <v>267.17939330334281</v>
          </cell>
          <cell r="D11">
            <v>265.05936652118049</v>
          </cell>
          <cell r="E11">
            <v>261.35206413033461</v>
          </cell>
          <cell r="F11">
            <v>260.54458203747515</v>
          </cell>
          <cell r="G11">
            <v>270.4619871973544</v>
          </cell>
          <cell r="H11">
            <v>278.82020394833694</v>
          </cell>
          <cell r="I11">
            <v>189.97857258873802</v>
          </cell>
          <cell r="J11">
            <v>171.27912519999572</v>
          </cell>
          <cell r="K11">
            <v>185.65989377953719</v>
          </cell>
          <cell r="L11">
            <v>170.08145165550769</v>
          </cell>
          <cell r="M11">
            <v>140.19452930228474</v>
          </cell>
          <cell r="N11">
            <v>163.16274278460034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lect REVIEW and BASELINE Total"/>
      <sheetName val="Elect EnPIs"/>
      <sheetName val="Electricity intensity"/>
      <sheetName val="Elect 2425"/>
      <sheetName val="2425BOD"/>
      <sheetName val="Elect 2324"/>
      <sheetName val="2324 I"/>
      <sheetName val="2324 D"/>
      <sheetName val="2324 P"/>
      <sheetName val="Elect 22-23"/>
      <sheetName val="2223 I"/>
      <sheetName val="2223 D"/>
      <sheetName val="2223 P"/>
      <sheetName val="Elect 21-22"/>
      <sheetName val="2022 I"/>
      <sheetName val="2022 D"/>
      <sheetName val="2022 P"/>
      <sheetName val="Elect 20-21"/>
      <sheetName val="2021 I"/>
      <sheetName val="2021 D"/>
      <sheetName val="2021 P"/>
      <sheetName val="Elect 19-20"/>
      <sheetName val="1920 I"/>
      <sheetName val="1920 D"/>
      <sheetName val="1920 P"/>
      <sheetName val="Elect 18-19"/>
      <sheetName val="18-19 Invoice"/>
      <sheetName val="18-19 Direct"/>
      <sheetName val="18-19 Profile"/>
      <sheetName val="Elect 17-18"/>
      <sheetName val="Elect 16-17"/>
      <sheetName val="Elect 15-16"/>
      <sheetName val="Elect 14-15"/>
      <sheetName val="Elect 13-14"/>
    </sheetNames>
    <sheetDataSet>
      <sheetData sheetId="0"/>
      <sheetData sheetId="1">
        <row r="28">
          <cell r="N28">
            <v>792.16792821005743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S O&amp;T"/>
      <sheetName val="EMS Action Plan"/>
      <sheetName val="EnMS O&amp;T"/>
      <sheetName val="EnMS Action Plan"/>
    </sheetNames>
    <sheetDataSet>
      <sheetData sheetId="0" refreshError="1"/>
      <sheetData sheetId="1" refreshError="1"/>
      <sheetData sheetId="2" refreshError="1">
        <row r="3">
          <cell r="P3">
            <v>5619.11</v>
          </cell>
          <cell r="Q3">
            <v>5728</v>
          </cell>
          <cell r="R3">
            <v>5995</v>
          </cell>
          <cell r="S3">
            <v>6150</v>
          </cell>
          <cell r="T3">
            <v>6240</v>
          </cell>
          <cell r="U3">
            <v>6220</v>
          </cell>
        </row>
        <row r="4">
          <cell r="P4">
            <v>19629.177</v>
          </cell>
          <cell r="Q4">
            <v>20344.239000000001</v>
          </cell>
          <cell r="R4">
            <v>21116.462</v>
          </cell>
          <cell r="S4">
            <v>22186.68</v>
          </cell>
          <cell r="T4">
            <v>23510</v>
          </cell>
          <cell r="U4">
            <v>24035</v>
          </cell>
        </row>
        <row r="9">
          <cell r="P9">
            <v>4226</v>
          </cell>
          <cell r="Q9" t="str">
            <v> 4249</v>
          </cell>
          <cell r="R9">
            <v>4259</v>
          </cell>
          <cell r="S9">
            <v>3475</v>
          </cell>
          <cell r="T9">
            <v>3532</v>
          </cell>
          <cell r="U9">
            <v>4637</v>
          </cell>
        </row>
        <row r="17">
          <cell r="U17">
            <v>253.06495864153706</v>
          </cell>
        </row>
      </sheetData>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14-15"/>
      <sheetName val="2015-16"/>
    </sheetNames>
    <sheetDataSet>
      <sheetData sheetId="0" refreshError="1">
        <row r="19">
          <cell r="K19">
            <v>14</v>
          </cell>
        </row>
      </sheetData>
      <sheetData sheetId="1" refreshError="1">
        <row r="19">
          <cell r="K19">
            <v>83</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K-EnPI"/>
      <sheetName val="PV review"/>
    </sheetNames>
    <sheetDataSet>
      <sheetData sheetId="0"/>
      <sheetData sheetId="1">
        <row r="2">
          <cell r="C2">
            <v>36.900000000000006</v>
          </cell>
        </row>
        <row r="3">
          <cell r="C3">
            <v>38.340000000000003</v>
          </cell>
        </row>
        <row r="4">
          <cell r="C4">
            <v>57.59</v>
          </cell>
        </row>
        <row r="5">
          <cell r="C5">
            <v>62.150000000000006</v>
          </cell>
        </row>
        <row r="6">
          <cell r="C6">
            <v>99.54</v>
          </cell>
        </row>
        <row r="7">
          <cell r="C7">
            <v>99.54</v>
          </cell>
        </row>
        <row r="8">
          <cell r="C8">
            <v>130.32</v>
          </cell>
        </row>
        <row r="9">
          <cell r="C9">
            <v>243.07</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IA (m2)"/>
      <sheetName val="EMR Space 2425"/>
      <sheetName val="EMR Space 2324"/>
      <sheetName val="EMR Space 2223"/>
      <sheetName val="EMR Space 2122"/>
      <sheetName val="EMR Space 20_21"/>
      <sheetName val="EMR Space 19_20"/>
      <sheetName val="EMR Space 18_19"/>
      <sheetName val="EMR Space 17_18"/>
      <sheetName val="EMR Space 16_17"/>
      <sheetName val="EMR Space 15_16"/>
      <sheetName val="EMR Space 14_15"/>
      <sheetName val="EMR Space 13_14"/>
    </sheetNames>
    <sheetDataSet>
      <sheetData sheetId="0">
        <row r="2">
          <cell r="E2" t="str">
            <v>Total RES (m2)</v>
          </cell>
          <cell r="M2">
            <v>107023.81</v>
          </cell>
          <cell r="S2">
            <v>107023.81</v>
          </cell>
        </row>
        <row r="3">
          <cell r="E3" t="str">
            <v>Total ACA (m2)</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otal Beds"/>
      <sheetName val="2425"/>
      <sheetName val="2324"/>
      <sheetName val="2223"/>
      <sheetName val="2122"/>
      <sheetName val="18-19"/>
      <sheetName val="17-18"/>
      <sheetName val="16-17"/>
      <sheetName val="15-16"/>
      <sheetName val="14-15"/>
      <sheetName val="13-14"/>
    </sheetNames>
    <sheetDataSet>
      <sheetData sheetId="0">
        <row r="6">
          <cell r="K6">
            <v>4625</v>
          </cell>
          <cell r="L6">
            <v>2681</v>
          </cell>
        </row>
        <row r="18">
          <cell r="M18">
            <v>1268</v>
          </cell>
        </row>
        <row r="19">
          <cell r="M19">
            <v>978</v>
          </cell>
        </row>
        <row r="20">
          <cell r="M20">
            <v>351</v>
          </cell>
        </row>
        <row r="21">
          <cell r="M21">
            <v>229</v>
          </cell>
        </row>
        <row r="22">
          <cell r="M22">
            <v>185</v>
          </cell>
        </row>
        <row r="23">
          <cell r="M23">
            <v>133</v>
          </cell>
        </row>
        <row r="24">
          <cell r="M24">
            <v>77</v>
          </cell>
        </row>
        <row r="25">
          <cell r="M25">
            <v>66</v>
          </cell>
        </row>
        <row r="26">
          <cell r="M26">
            <v>10</v>
          </cell>
        </row>
        <row r="27">
          <cell r="M27">
            <v>7</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ow r="411">
          <cell r="E411">
            <v>136557904.1714254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ow r="401">
          <cell r="G401">
            <v>132499869.07799999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ow r="398">
          <cell r="F398">
            <v>119570236.93677983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ow r="398">
          <cell r="F398">
            <v>115734122.13756879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SA"/>
    </sheetNames>
    <sheetDataSet>
      <sheetData sheetId="0">
        <row r="398">
          <cell r="E398">
            <v>111593501.95399581</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9CBD6C-F25B-49D6-8309-BB67AFDA6D3B}" name="Table1" displayName="Table1" ref="A7:K97" totalsRowShown="0" headerRowDxfId="16" dataDxfId="15">
  <autoFilter ref="A7:K97" xr:uid="{00000000-0009-0000-0100-000001000000}">
    <filterColumn colId="1">
      <filters>
        <filter val="2024/25"/>
      </filters>
    </filterColumn>
  </autoFilter>
  <sortState xmlns:xlrd2="http://schemas.microsoft.com/office/spreadsheetml/2017/richdata2" ref="A57:K97">
    <sortCondition ref="A7:A97"/>
  </sortState>
  <tableColumns count="11">
    <tableColumn id="1" xr3:uid="{A9948EF2-9922-4224-AE76-C4974A41D23A}" name="Status" dataDxfId="14"/>
    <tableColumn id="11" xr3:uid="{8DAA3A51-D355-44C4-9649-2D7F67EA9095}" name="Year" dataDxfId="13"/>
    <tableColumn id="2" xr3:uid="{9EC7F4C8-0DA9-40E7-A2ED-10A75BD9EBD0}" name="Description" dataDxfId="12"/>
    <tableColumn id="10" xr3:uid="{D7AAB2A4-BC71-4D1B-8BC4-82F64F78F4A1}" name="Policy commitment" dataDxfId="11"/>
    <tableColumn id="3" xr3:uid="{723EFA07-E2B7-412A-8E9C-2975EA4EAF72}" name="Objective" dataDxfId="10"/>
    <tableColumn id="4" xr3:uid="{8D4E16A4-8C83-4472-B04B-71167E082FC7}" name="K-EnPI" dataDxfId="9"/>
    <tableColumn id="5" xr3:uid="{64B83463-484A-40B7-A79D-546DD6EE26E7}" name="Responsibility" dataDxfId="8"/>
    <tableColumn id="6" xr3:uid="{464D61DD-F94E-43FB-A4A9-FFFDF70C476D}" name="Resources required*" dataDxfId="7"/>
    <tableColumn id="7" xr3:uid="{0B1C135F-999C-4C3B-9CA0-18DDCC1AA1FC}" name="Completion Date" dataDxfId="6"/>
    <tableColumn id="8" xr3:uid="{8B049E22-A958-4CCD-BAD5-533D99E2333F}" name="M&amp;V (evaluation ) method" dataDxfId="5"/>
    <tableColumn id="9" xr3:uid="{92BE29C7-B196-4748-A6E6-99BF4C83DABC}" name="Comments" dataDxfId="4"/>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pss/ESS/Sustainability/Shared/6.3%20&amp;%206.5.%20EnMS%20Energy%20Review%20&amp;%20Baseline/04.%20Support%20Documents/04.%20Engagement%20SIF" TargetMode="External"/><Relationship Id="rId1" Type="http://schemas.openxmlformats.org/officeDocument/2006/relationships/hyperlink" Target="../../../pss/ESS/Sustainability/Shared/6.3%20&amp;%206.5.%20EnMS%20Energy%20Review%20&amp;%20Baseline/04.%20Support%20Documents%20-%20%22PV%20review%22%20document%20%0a%0aAlso%20Project%20documents%20and%20O&amp;M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pss/ESS/Sustainability/Shared/6.3%20&amp;%206.5.%20EnMS%20Energy%20Review%20&amp;%20Baseline/04.%20Support%20Documents/04.%20Engagement%20SIF" TargetMode="External"/><Relationship Id="rId1" Type="http://schemas.openxmlformats.org/officeDocument/2006/relationships/hyperlink" Target="../../../pss/ESS/Sustainability/Shared/6.3%20&amp;%206.5.%20EnMS%20Energy%20Review%20&amp;%20Baseline/04.%20Support%20Documents%20-%20%22PV%20review%22%20document%20%0a%0aAlso%20Project%20documents%20and%20O&amp;Ms"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pss/ESS/Sustainability/Team%20Secure/Carbon/Climate%20Action%20Plan/Projects" TargetMode="External"/><Relationship Id="rId7" Type="http://schemas.openxmlformats.org/officeDocument/2006/relationships/comments" Target="../comments3.xml"/><Relationship Id="rId2" Type="http://schemas.openxmlformats.org/officeDocument/2006/relationships/hyperlink" Target="https://sers.salixfinance.co.uk/Sun/(S(ttfelbykquan0z30zzemal45))/login.aspx" TargetMode="External"/><Relationship Id="rId1" Type="http://schemas.openxmlformats.org/officeDocument/2006/relationships/hyperlink" Target="../../../pss/ESS/Sustainability/Team%20Secure/Energy/Projects" TargetMode="External"/><Relationship Id="rId6" Type="http://schemas.openxmlformats.org/officeDocument/2006/relationships/table" Target="../tables/table1.xml"/><Relationship Id="rId5" Type="http://schemas.openxmlformats.org/officeDocument/2006/relationships/vmlDrawing" Target="../drawings/vmlDrawing3.v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X109"/>
  <sheetViews>
    <sheetView tabSelected="1" zoomScale="71" zoomScaleNormal="70" workbookViewId="0">
      <pane ySplit="1" topLeftCell="A2" activePane="bottomLeft" state="frozen"/>
      <selection pane="bottomLeft" activeCell="C8" sqref="C8"/>
    </sheetView>
  </sheetViews>
  <sheetFormatPr defaultRowHeight="14.5" x14ac:dyDescent="0.35"/>
  <cols>
    <col min="1" max="1" width="9.453125" bestFit="1" customWidth="1"/>
    <col min="2" max="2" width="64.81640625" style="2" customWidth="1"/>
    <col min="3" max="3" width="111.453125" style="2" customWidth="1"/>
    <col min="4" max="4" width="81.453125" bestFit="1" customWidth="1"/>
    <col min="5" max="5" width="8.54296875" style="1" bestFit="1" customWidth="1"/>
    <col min="6" max="6" width="57.453125" bestFit="1" customWidth="1"/>
    <col min="7" max="7" width="11.453125" style="22" bestFit="1" customWidth="1"/>
    <col min="8" max="8" width="18.453125" style="22" bestFit="1" customWidth="1"/>
    <col min="9" max="10" width="18.453125" style="22" customWidth="1"/>
    <col min="11" max="11" width="18.54296875" style="22" customWidth="1"/>
    <col min="12" max="12" width="21" customWidth="1"/>
    <col min="13" max="13" width="15.54296875" bestFit="1" customWidth="1"/>
    <col min="14" max="14" width="12" customWidth="1"/>
    <col min="15" max="15" width="12.453125" customWidth="1"/>
    <col min="16" max="17" width="12.453125" bestFit="1" customWidth="1"/>
    <col min="18" max="18" width="17.7265625" bestFit="1" customWidth="1"/>
    <col min="19" max="19" width="28.81640625" customWidth="1"/>
    <col min="20" max="20" width="37.54296875" style="1" customWidth="1"/>
    <col min="21" max="21" width="38.7265625" bestFit="1" customWidth="1"/>
    <col min="22" max="22" width="41.54296875" style="1" customWidth="1"/>
    <col min="23" max="23" width="34.81640625" customWidth="1"/>
  </cols>
  <sheetData>
    <row r="1" spans="1:23" x14ac:dyDescent="0.35">
      <c r="A1" s="177"/>
      <c r="B1" s="178"/>
      <c r="C1" s="178"/>
      <c r="D1" s="177"/>
      <c r="E1" s="179"/>
      <c r="F1" s="177"/>
      <c r="G1" s="180"/>
      <c r="H1" s="180"/>
      <c r="I1" s="180"/>
      <c r="J1" s="180"/>
      <c r="K1" s="180"/>
      <c r="L1" s="177"/>
      <c r="M1" s="177"/>
      <c r="N1" s="177"/>
      <c r="O1" s="177"/>
      <c r="P1" s="177"/>
      <c r="Q1" s="177"/>
      <c r="R1" s="177"/>
      <c r="S1" s="177"/>
      <c r="T1" s="179"/>
      <c r="U1" s="177"/>
      <c r="V1" s="179"/>
      <c r="W1" s="179"/>
    </row>
    <row r="2" spans="1:23" ht="19.5" x14ac:dyDescent="0.45">
      <c r="A2" s="167" t="s">
        <v>128</v>
      </c>
      <c r="B2" s="168"/>
      <c r="C2" s="169"/>
      <c r="D2" s="177"/>
      <c r="E2" s="179"/>
      <c r="F2" s="177"/>
      <c r="G2" s="180"/>
      <c r="H2" s="180"/>
      <c r="I2" s="180"/>
      <c r="J2" s="180"/>
      <c r="K2" s="180"/>
      <c r="L2" s="177"/>
      <c r="M2" s="177"/>
      <c r="N2" s="177"/>
      <c r="O2" s="177"/>
      <c r="P2" s="177"/>
      <c r="Q2" s="177"/>
      <c r="R2" s="177"/>
      <c r="S2" s="177"/>
      <c r="T2" s="179"/>
      <c r="U2" s="177"/>
      <c r="V2" s="179"/>
      <c r="W2" s="179"/>
    </row>
    <row r="3" spans="1:23" ht="19.5" x14ac:dyDescent="0.45">
      <c r="A3" s="170" t="s">
        <v>707</v>
      </c>
      <c r="B3" s="171"/>
      <c r="C3" s="172"/>
      <c r="D3" s="177"/>
      <c r="E3" s="179"/>
      <c r="F3" s="177"/>
      <c r="G3" s="180"/>
      <c r="H3" s="180"/>
      <c r="I3" s="180"/>
      <c r="J3" s="180"/>
      <c r="K3" s="180"/>
      <c r="L3" s="177"/>
      <c r="M3" s="177"/>
      <c r="N3" s="177"/>
      <c r="O3" s="177"/>
      <c r="P3" s="177"/>
      <c r="Q3" s="177"/>
      <c r="R3" s="177"/>
      <c r="S3" s="177"/>
      <c r="T3" s="179"/>
      <c r="U3" s="177"/>
      <c r="V3" s="179"/>
      <c r="W3" s="179"/>
    </row>
    <row r="4" spans="1:23" ht="19.5" x14ac:dyDescent="0.45">
      <c r="A4" s="170" t="s">
        <v>649</v>
      </c>
      <c r="B4" s="171"/>
      <c r="C4" s="172"/>
      <c r="D4" s="177"/>
      <c r="E4" s="179"/>
      <c r="F4" s="177"/>
      <c r="G4" s="180"/>
      <c r="H4" s="180"/>
      <c r="I4" s="180"/>
      <c r="J4" s="180"/>
      <c r="K4" s="180"/>
      <c r="L4" s="177"/>
      <c r="M4" s="177"/>
      <c r="N4" s="177"/>
      <c r="O4" s="177"/>
      <c r="P4" s="177"/>
      <c r="Q4" s="177"/>
      <c r="R4" s="177"/>
      <c r="S4" s="177"/>
      <c r="T4" s="179"/>
      <c r="U4" s="177"/>
      <c r="V4" s="179"/>
      <c r="W4" s="179"/>
    </row>
    <row r="5" spans="1:23" x14ac:dyDescent="0.35">
      <c r="A5" s="173"/>
      <c r="B5" s="171"/>
      <c r="C5" s="172"/>
      <c r="D5" s="177"/>
      <c r="E5" s="179"/>
      <c r="F5" s="177"/>
      <c r="G5" s="180"/>
      <c r="H5" s="180"/>
      <c r="I5" s="180"/>
      <c r="J5" s="180"/>
      <c r="K5" s="180"/>
      <c r="L5" s="177"/>
      <c r="M5" s="177"/>
      <c r="N5" s="177"/>
      <c r="O5" s="177"/>
      <c r="P5" s="177"/>
      <c r="Q5" s="177"/>
      <c r="R5" s="177"/>
      <c r="S5" s="177"/>
      <c r="T5" s="179"/>
      <c r="U5" s="177"/>
      <c r="V5" s="179"/>
      <c r="W5" s="179"/>
    </row>
    <row r="6" spans="1:23" x14ac:dyDescent="0.35">
      <c r="A6" s="174"/>
      <c r="B6" s="175"/>
      <c r="C6" s="176"/>
      <c r="D6" s="177"/>
      <c r="E6" s="179"/>
      <c r="F6" s="177"/>
      <c r="G6" s="180"/>
      <c r="H6" s="180"/>
      <c r="I6" s="180"/>
      <c r="J6" s="180"/>
      <c r="K6" s="180"/>
      <c r="L6" s="177"/>
      <c r="M6" s="177"/>
      <c r="N6" s="177"/>
      <c r="O6" s="177"/>
      <c r="P6" s="177"/>
      <c r="Q6" s="177"/>
      <c r="R6" s="177"/>
      <c r="S6" s="177"/>
      <c r="T6" s="179"/>
      <c r="U6" s="177"/>
      <c r="V6" s="179"/>
      <c r="W6" s="179"/>
    </row>
    <row r="7" spans="1:23" x14ac:dyDescent="0.35">
      <c r="A7" s="177"/>
      <c r="B7" s="178"/>
      <c r="C7" s="178"/>
      <c r="D7" s="177"/>
      <c r="E7" s="179"/>
      <c r="F7" s="177"/>
      <c r="G7" s="180"/>
      <c r="H7" s="180"/>
      <c r="I7" s="180"/>
      <c r="J7" s="180"/>
      <c r="K7" s="180"/>
      <c r="L7" s="177"/>
      <c r="M7" s="177"/>
      <c r="N7" s="177"/>
      <c r="O7" s="177"/>
      <c r="P7" s="177"/>
      <c r="Q7" s="177"/>
      <c r="R7" s="177"/>
      <c r="S7" s="177"/>
      <c r="T7" s="179"/>
      <c r="U7" s="177"/>
      <c r="V7" s="179"/>
      <c r="W7" s="179"/>
    </row>
    <row r="8" spans="1:23" x14ac:dyDescent="0.35">
      <c r="A8" s="177"/>
      <c r="B8" s="178"/>
      <c r="C8" s="178"/>
      <c r="D8" s="177"/>
      <c r="E8" s="179"/>
      <c r="F8" s="177"/>
      <c r="G8" s="180"/>
      <c r="H8" s="180"/>
      <c r="I8" s="180"/>
      <c r="J8" s="180"/>
      <c r="K8" s="180"/>
      <c r="L8" s="177"/>
      <c r="M8" s="177"/>
      <c r="N8" s="177"/>
      <c r="O8" s="177"/>
      <c r="P8" s="177"/>
      <c r="Q8" s="177"/>
      <c r="R8" s="177"/>
      <c r="S8" s="177"/>
      <c r="T8" s="179"/>
      <c r="U8" s="177"/>
      <c r="V8" s="179"/>
      <c r="W8" s="179"/>
    </row>
    <row r="9" spans="1:23" x14ac:dyDescent="0.35">
      <c r="A9" s="177"/>
      <c r="B9" s="178"/>
      <c r="C9" s="178"/>
      <c r="D9" s="177"/>
      <c r="E9" s="179"/>
      <c r="F9" s="177"/>
      <c r="G9" s="180"/>
      <c r="H9" s="180"/>
      <c r="I9" s="180"/>
      <c r="J9" s="180"/>
      <c r="K9" s="180"/>
      <c r="L9" s="177"/>
      <c r="M9" s="177"/>
      <c r="N9" s="177"/>
      <c r="O9" s="177"/>
      <c r="P9" s="177"/>
      <c r="Q9" s="177"/>
      <c r="R9" s="177"/>
      <c r="S9" s="177"/>
      <c r="T9" s="179"/>
      <c r="U9" s="177"/>
      <c r="V9" s="179"/>
      <c r="W9" s="179"/>
    </row>
    <row r="10" spans="1:23" x14ac:dyDescent="0.35">
      <c r="A10" s="177"/>
      <c r="B10" s="178"/>
      <c r="C10" s="178"/>
      <c r="D10" s="177"/>
      <c r="E10" s="179"/>
      <c r="F10" s="177"/>
      <c r="G10" s="180"/>
      <c r="H10" s="180"/>
      <c r="I10" s="180"/>
      <c r="J10" s="180"/>
      <c r="K10" s="180"/>
      <c r="L10" s="177"/>
      <c r="M10" s="699" t="s">
        <v>129</v>
      </c>
      <c r="N10" s="700"/>
      <c r="O10" s="700"/>
      <c r="P10" s="700"/>
      <c r="Q10" s="700"/>
      <c r="R10" s="701"/>
      <c r="S10" s="201"/>
      <c r="T10" s="482"/>
      <c r="U10" s="482"/>
      <c r="V10" s="482"/>
      <c r="W10" s="482"/>
    </row>
    <row r="11" spans="1:23" x14ac:dyDescent="0.35">
      <c r="A11" s="23" t="s">
        <v>130</v>
      </c>
      <c r="B11" s="31" t="s">
        <v>131</v>
      </c>
      <c r="C11" s="31" t="s">
        <v>132</v>
      </c>
      <c r="D11" s="23" t="s">
        <v>53</v>
      </c>
      <c r="E11" s="24" t="s">
        <v>133</v>
      </c>
      <c r="F11" s="23" t="s">
        <v>54</v>
      </c>
      <c r="G11" s="34" t="s">
        <v>2</v>
      </c>
      <c r="H11" s="34" t="s">
        <v>134</v>
      </c>
      <c r="I11" s="34" t="s">
        <v>135</v>
      </c>
      <c r="J11" s="34" t="s">
        <v>136</v>
      </c>
      <c r="K11" s="34" t="s">
        <v>532</v>
      </c>
      <c r="L11" s="23" t="s">
        <v>137</v>
      </c>
      <c r="M11" s="184" t="s">
        <v>65</v>
      </c>
      <c r="N11" s="34" t="s">
        <v>66</v>
      </c>
      <c r="O11" s="34" t="s">
        <v>67</v>
      </c>
      <c r="P11" s="34" t="s">
        <v>68</v>
      </c>
      <c r="Q11" s="34" t="s">
        <v>138</v>
      </c>
      <c r="R11" s="34" t="s">
        <v>139</v>
      </c>
      <c r="S11" s="34" t="s">
        <v>512</v>
      </c>
      <c r="T11" s="34" t="s">
        <v>523</v>
      </c>
      <c r="U11" s="34" t="s">
        <v>672</v>
      </c>
      <c r="V11" s="34" t="s">
        <v>682</v>
      </c>
      <c r="W11" s="34" t="s">
        <v>699</v>
      </c>
    </row>
    <row r="12" spans="1:23" ht="29" x14ac:dyDescent="0.35">
      <c r="A12" s="696" t="s">
        <v>140</v>
      </c>
      <c r="B12" s="281" t="s">
        <v>141</v>
      </c>
      <c r="C12" s="4" t="s">
        <v>142</v>
      </c>
      <c r="D12" s="4" t="s">
        <v>143</v>
      </c>
      <c r="E12" s="27" t="s">
        <v>144</v>
      </c>
      <c r="F12" s="26" t="s">
        <v>145</v>
      </c>
      <c r="G12" s="35" t="s">
        <v>8</v>
      </c>
      <c r="H12" s="186" t="s">
        <v>146</v>
      </c>
      <c r="I12" s="186" t="s">
        <v>147</v>
      </c>
      <c r="J12" s="187">
        <v>45383</v>
      </c>
      <c r="K12" s="240" t="s">
        <v>533</v>
      </c>
      <c r="L12" s="9" t="s">
        <v>148</v>
      </c>
      <c r="M12" s="5" t="s">
        <v>149</v>
      </c>
      <c r="N12" s="5" t="s">
        <v>150</v>
      </c>
      <c r="O12" s="5" t="s">
        <v>151</v>
      </c>
      <c r="P12" s="6" t="s">
        <v>610</v>
      </c>
      <c r="Q12" s="6" t="s">
        <v>152</v>
      </c>
      <c r="R12" s="5" t="s">
        <v>152</v>
      </c>
      <c r="S12" s="314" t="s">
        <v>611</v>
      </c>
      <c r="T12" s="5" t="s">
        <v>652</v>
      </c>
      <c r="U12" s="15" t="s">
        <v>673</v>
      </c>
      <c r="V12" s="5" t="s">
        <v>683</v>
      </c>
      <c r="W12" s="6" t="s">
        <v>700</v>
      </c>
    </row>
    <row r="13" spans="1:23" ht="29" x14ac:dyDescent="0.35">
      <c r="A13" s="697"/>
      <c r="B13" s="281" t="s">
        <v>141</v>
      </c>
      <c r="C13" s="4" t="s">
        <v>142</v>
      </c>
      <c r="D13" s="4" t="s">
        <v>153</v>
      </c>
      <c r="E13" s="27" t="s">
        <v>144</v>
      </c>
      <c r="F13" s="26" t="s">
        <v>154</v>
      </c>
      <c r="G13" s="35" t="s">
        <v>8</v>
      </c>
      <c r="H13" s="186" t="s">
        <v>146</v>
      </c>
      <c r="I13" s="193" t="s">
        <v>155</v>
      </c>
      <c r="J13" s="187">
        <v>45383</v>
      </c>
      <c r="K13" s="240" t="s">
        <v>533</v>
      </c>
      <c r="L13" s="9" t="s">
        <v>156</v>
      </c>
      <c r="M13" s="182"/>
      <c r="N13" s="182"/>
      <c r="O13" s="182"/>
      <c r="P13" s="182"/>
      <c r="Q13" s="5" t="s">
        <v>157</v>
      </c>
      <c r="R13" s="5" t="s">
        <v>609</v>
      </c>
      <c r="S13" s="314" t="s">
        <v>612</v>
      </c>
      <c r="T13" s="5" t="s">
        <v>653</v>
      </c>
      <c r="U13" s="5" t="s">
        <v>674</v>
      </c>
      <c r="V13" s="5" t="s">
        <v>684</v>
      </c>
      <c r="W13" s="6" t="s">
        <v>701</v>
      </c>
    </row>
    <row r="14" spans="1:23" ht="29" hidden="1" x14ac:dyDescent="0.35">
      <c r="A14" s="697"/>
      <c r="B14" s="281" t="s">
        <v>141</v>
      </c>
      <c r="C14" s="4" t="s">
        <v>142</v>
      </c>
      <c r="D14" s="4" t="s">
        <v>153</v>
      </c>
      <c r="E14" s="27" t="s">
        <v>158</v>
      </c>
      <c r="F14" s="26" t="s">
        <v>159</v>
      </c>
      <c r="G14" s="35">
        <v>2021</v>
      </c>
      <c r="H14" s="186" t="s">
        <v>146</v>
      </c>
      <c r="I14" s="193" t="s">
        <v>155</v>
      </c>
      <c r="J14" s="187">
        <v>44287</v>
      </c>
      <c r="K14" s="235"/>
      <c r="L14" s="9" t="s">
        <v>156</v>
      </c>
      <c r="M14" s="182"/>
      <c r="N14" s="182"/>
      <c r="O14" s="182"/>
      <c r="P14" s="182"/>
      <c r="Q14" s="5">
        <v>23</v>
      </c>
      <c r="R14" s="5" t="s">
        <v>160</v>
      </c>
      <c r="S14" s="314">
        <v>15</v>
      </c>
      <c r="T14" s="6"/>
      <c r="V14"/>
    </row>
    <row r="15" spans="1:23" ht="29" hidden="1" x14ac:dyDescent="0.35">
      <c r="A15" s="697"/>
      <c r="B15" s="281" t="s">
        <v>141</v>
      </c>
      <c r="C15" s="4" t="s">
        <v>142</v>
      </c>
      <c r="D15" s="4" t="s">
        <v>161</v>
      </c>
      <c r="E15" s="5" t="s">
        <v>158</v>
      </c>
      <c r="F15" s="6"/>
      <c r="G15" s="6"/>
      <c r="H15" s="5"/>
      <c r="I15" s="6"/>
      <c r="J15" s="6"/>
      <c r="K15" s="6"/>
      <c r="L15" s="4" t="s">
        <v>162</v>
      </c>
      <c r="M15" s="6"/>
      <c r="N15" s="6"/>
      <c r="O15" s="6"/>
      <c r="P15" s="6"/>
      <c r="Q15" s="6"/>
      <c r="R15" s="6"/>
      <c r="S15" s="314"/>
      <c r="T15" s="6"/>
      <c r="V15"/>
    </row>
    <row r="16" spans="1:23" ht="29" hidden="1" x14ac:dyDescent="0.35">
      <c r="A16" s="697"/>
      <c r="B16" s="281" t="s">
        <v>141</v>
      </c>
      <c r="C16" s="4" t="s">
        <v>142</v>
      </c>
      <c r="D16" s="4" t="s">
        <v>163</v>
      </c>
      <c r="E16" s="5" t="s">
        <v>158</v>
      </c>
      <c r="F16" s="6"/>
      <c r="G16" s="6"/>
      <c r="H16" s="5"/>
      <c r="I16" s="6"/>
      <c r="J16" s="6"/>
      <c r="K16" s="6"/>
      <c r="L16" s="4" t="s">
        <v>162</v>
      </c>
      <c r="M16" s="6"/>
      <c r="N16" s="6"/>
      <c r="O16" s="6"/>
      <c r="P16" s="6"/>
      <c r="Q16" s="6"/>
      <c r="R16" s="6"/>
      <c r="S16" s="314"/>
      <c r="T16" s="6"/>
      <c r="V16"/>
    </row>
    <row r="17" spans="1:23" ht="29" hidden="1" x14ac:dyDescent="0.35">
      <c r="A17" s="697"/>
      <c r="B17" s="281" t="s">
        <v>141</v>
      </c>
      <c r="C17" s="4" t="s">
        <v>142</v>
      </c>
      <c r="D17" s="4" t="s">
        <v>164</v>
      </c>
      <c r="E17" s="5" t="s">
        <v>158</v>
      </c>
      <c r="F17" s="6" t="s">
        <v>165</v>
      </c>
      <c r="G17" s="6">
        <v>2025</v>
      </c>
      <c r="H17" s="5"/>
      <c r="I17" s="6"/>
      <c r="J17" s="6"/>
      <c r="K17" s="6"/>
      <c r="L17" s="4" t="s">
        <v>166</v>
      </c>
      <c r="M17" s="6" t="s">
        <v>167</v>
      </c>
      <c r="N17" s="6"/>
      <c r="O17" s="6"/>
      <c r="P17" s="6"/>
      <c r="Q17" s="6"/>
      <c r="R17" s="6"/>
      <c r="S17" s="314"/>
      <c r="T17" s="6"/>
      <c r="V17"/>
    </row>
    <row r="18" spans="1:23" ht="29" hidden="1" x14ac:dyDescent="0.35">
      <c r="A18" s="703"/>
      <c r="B18" s="281" t="s">
        <v>141</v>
      </c>
      <c r="C18" s="197" t="s">
        <v>168</v>
      </c>
      <c r="D18" s="202" t="s">
        <v>169</v>
      </c>
      <c r="E18" s="283" t="s">
        <v>158</v>
      </c>
      <c r="F18" s="284" t="s">
        <v>170</v>
      </c>
      <c r="G18" s="285" t="s">
        <v>171</v>
      </c>
      <c r="H18" s="286" t="s">
        <v>172</v>
      </c>
      <c r="I18" s="286" t="s">
        <v>147</v>
      </c>
      <c r="J18" s="287">
        <v>44287</v>
      </c>
      <c r="K18" s="288" t="s">
        <v>533</v>
      </c>
      <c r="L18" s="289"/>
      <c r="M18" s="11"/>
      <c r="N18" s="11"/>
      <c r="O18" s="11"/>
      <c r="P18" s="11"/>
      <c r="Q18" s="11"/>
      <c r="R18" s="11"/>
      <c r="S18" s="484"/>
      <c r="T18" s="11"/>
      <c r="V18"/>
    </row>
    <row r="19" spans="1:23" ht="29" x14ac:dyDescent="0.35">
      <c r="A19" s="696" t="s">
        <v>173</v>
      </c>
      <c r="B19" s="282" t="s">
        <v>174</v>
      </c>
      <c r="C19" s="279" t="s">
        <v>4</v>
      </c>
      <c r="D19" s="4" t="s">
        <v>175</v>
      </c>
      <c r="E19" s="7" t="s">
        <v>144</v>
      </c>
      <c r="F19" s="41" t="s">
        <v>176</v>
      </c>
      <c r="G19" s="42" t="s">
        <v>8</v>
      </c>
      <c r="H19" s="36" t="s">
        <v>177</v>
      </c>
      <c r="I19" s="36" t="s">
        <v>147</v>
      </c>
      <c r="J19" s="39">
        <v>45261</v>
      </c>
      <c r="K19" s="236" t="s">
        <v>178</v>
      </c>
      <c r="L19" s="9" t="s">
        <v>179</v>
      </c>
      <c r="M19" s="708" t="s">
        <v>180</v>
      </c>
      <c r="N19" s="709"/>
      <c r="O19" s="709"/>
      <c r="P19" s="709"/>
      <c r="Q19" s="709"/>
      <c r="R19" s="710"/>
      <c r="S19" s="710"/>
      <c r="T19" s="711"/>
      <c r="U19" s="710"/>
      <c r="V19" s="711"/>
      <c r="W19" s="712"/>
    </row>
    <row r="20" spans="1:23" ht="29" hidden="1" x14ac:dyDescent="0.35">
      <c r="A20" s="697"/>
      <c r="B20" s="282" t="s">
        <v>174</v>
      </c>
      <c r="C20" s="279" t="s">
        <v>4</v>
      </c>
      <c r="D20" s="4" t="s">
        <v>181</v>
      </c>
      <c r="E20" s="7" t="s">
        <v>158</v>
      </c>
      <c r="F20" s="6" t="s">
        <v>11</v>
      </c>
      <c r="G20" s="6" t="s">
        <v>11</v>
      </c>
      <c r="H20" s="194"/>
      <c r="I20" s="12"/>
      <c r="J20" s="12"/>
      <c r="K20" s="12"/>
      <c r="L20" s="12" t="s">
        <v>182</v>
      </c>
      <c r="M20" s="704" t="s">
        <v>11</v>
      </c>
      <c r="N20" s="704"/>
      <c r="O20" s="704"/>
      <c r="P20" s="704"/>
      <c r="Q20" s="704"/>
      <c r="R20" s="704"/>
      <c r="S20" s="704"/>
      <c r="T20" s="11"/>
      <c r="V20"/>
    </row>
    <row r="21" spans="1:23" ht="29" x14ac:dyDescent="0.35">
      <c r="A21" s="698"/>
      <c r="B21" s="282" t="s">
        <v>174</v>
      </c>
      <c r="C21" s="3" t="s">
        <v>183</v>
      </c>
      <c r="D21" s="4" t="s">
        <v>184</v>
      </c>
      <c r="E21" s="7" t="s">
        <v>144</v>
      </c>
      <c r="F21" s="41" t="s">
        <v>335</v>
      </c>
      <c r="G21" s="42" t="s">
        <v>8</v>
      </c>
      <c r="H21" s="36" t="s">
        <v>177</v>
      </c>
      <c r="I21" s="36" t="s">
        <v>147</v>
      </c>
      <c r="J21" s="39">
        <v>45261</v>
      </c>
      <c r="K21" s="36"/>
      <c r="L21" s="12" t="s">
        <v>211</v>
      </c>
      <c r="M21" s="708" t="s">
        <v>180</v>
      </c>
      <c r="N21" s="709"/>
      <c r="O21" s="709"/>
      <c r="P21" s="709"/>
      <c r="Q21" s="709"/>
      <c r="R21" s="710"/>
      <c r="S21" s="710"/>
      <c r="T21" s="711"/>
      <c r="U21" s="710"/>
      <c r="V21" s="711"/>
      <c r="W21" s="712"/>
    </row>
    <row r="22" spans="1:23" ht="29" hidden="1" x14ac:dyDescent="0.35">
      <c r="A22" s="702" t="s">
        <v>186</v>
      </c>
      <c r="B22" s="290" t="s">
        <v>187</v>
      </c>
      <c r="C22" s="3" t="s">
        <v>188</v>
      </c>
      <c r="D22" s="4" t="s">
        <v>189</v>
      </c>
      <c r="E22" s="5" t="s">
        <v>190</v>
      </c>
      <c r="F22" s="6"/>
      <c r="G22" s="6"/>
      <c r="H22" s="194"/>
      <c r="I22" s="12"/>
      <c r="J22" s="12"/>
      <c r="K22" s="12"/>
      <c r="L22" s="9" t="s">
        <v>191</v>
      </c>
      <c r="M22" s="704"/>
      <c r="N22" s="704"/>
      <c r="O22" s="704"/>
      <c r="P22" s="704"/>
      <c r="Q22" s="704"/>
      <c r="R22" s="704"/>
      <c r="S22" s="704"/>
      <c r="T22" s="11"/>
      <c r="V22"/>
    </row>
    <row r="23" spans="1:23" ht="29" x14ac:dyDescent="0.35">
      <c r="A23" s="702"/>
      <c r="B23" s="290" t="s">
        <v>187</v>
      </c>
      <c r="C23" s="3" t="s">
        <v>188</v>
      </c>
      <c r="D23" s="6" t="s">
        <v>5</v>
      </c>
      <c r="E23" s="5" t="s">
        <v>144</v>
      </c>
      <c r="F23" s="41" t="s">
        <v>192</v>
      </c>
      <c r="G23" s="42" t="s">
        <v>8</v>
      </c>
      <c r="H23" s="36" t="s">
        <v>177</v>
      </c>
      <c r="I23" s="36" t="s">
        <v>147</v>
      </c>
      <c r="J23" s="39">
        <v>45261</v>
      </c>
      <c r="K23" s="36"/>
      <c r="L23" s="12" t="s">
        <v>193</v>
      </c>
      <c r="M23" s="706" t="s">
        <v>180</v>
      </c>
      <c r="N23" s="706"/>
      <c r="O23" s="706"/>
      <c r="P23" s="706"/>
      <c r="Q23" s="706"/>
      <c r="R23" s="705"/>
      <c r="S23" s="705"/>
      <c r="T23" s="707"/>
      <c r="U23" s="5" t="s">
        <v>675</v>
      </c>
      <c r="V23" s="5" t="s">
        <v>675</v>
      </c>
      <c r="W23" s="5" t="s">
        <v>675</v>
      </c>
    </row>
    <row r="24" spans="1:23" ht="29" hidden="1" x14ac:dyDescent="0.35">
      <c r="A24" s="702"/>
      <c r="B24" s="290" t="s">
        <v>187</v>
      </c>
      <c r="C24" s="3" t="s">
        <v>188</v>
      </c>
      <c r="D24" s="6" t="s">
        <v>194</v>
      </c>
      <c r="E24" s="5" t="s">
        <v>190</v>
      </c>
      <c r="F24" s="6"/>
      <c r="G24" s="6"/>
      <c r="H24" s="194"/>
      <c r="I24" s="12"/>
      <c r="J24" s="12"/>
      <c r="K24" s="12"/>
      <c r="L24" s="12"/>
      <c r="M24" s="705"/>
      <c r="N24" s="705"/>
      <c r="O24" s="705"/>
      <c r="P24" s="705"/>
      <c r="Q24" s="705"/>
      <c r="R24" s="705"/>
      <c r="S24" s="705"/>
      <c r="T24" s="6"/>
      <c r="V24"/>
    </row>
    <row r="25" spans="1:23" ht="29" hidden="1" x14ac:dyDescent="0.35">
      <c r="A25" s="702"/>
      <c r="B25" s="290" t="s">
        <v>187</v>
      </c>
      <c r="C25" s="3" t="s">
        <v>188</v>
      </c>
      <c r="D25" s="4" t="s">
        <v>195</v>
      </c>
      <c r="E25" s="5" t="s">
        <v>190</v>
      </c>
      <c r="F25" s="6"/>
      <c r="G25" s="6"/>
      <c r="H25" s="194"/>
      <c r="I25" s="12"/>
      <c r="J25" s="12"/>
      <c r="K25" s="12"/>
      <c r="L25" s="12" t="s">
        <v>193</v>
      </c>
      <c r="M25" s="705"/>
      <c r="N25" s="705"/>
      <c r="O25" s="705"/>
      <c r="P25" s="705"/>
      <c r="Q25" s="705"/>
      <c r="R25" s="705"/>
      <c r="S25" s="705"/>
      <c r="T25" s="6"/>
      <c r="V25"/>
    </row>
    <row r="26" spans="1:23" ht="29" hidden="1" x14ac:dyDescent="0.35">
      <c r="A26" s="702"/>
      <c r="B26" s="290" t="s">
        <v>187</v>
      </c>
      <c r="C26" s="3" t="s">
        <v>6</v>
      </c>
      <c r="D26" s="6" t="s">
        <v>196</v>
      </c>
      <c r="E26" s="5" t="s">
        <v>158</v>
      </c>
      <c r="F26" s="6"/>
      <c r="G26" s="6"/>
      <c r="H26" s="194"/>
      <c r="I26" s="12"/>
      <c r="J26" s="12"/>
      <c r="K26" s="12"/>
      <c r="L26" s="12" t="s">
        <v>3</v>
      </c>
      <c r="M26" s="704"/>
      <c r="N26" s="704"/>
      <c r="O26" s="704"/>
      <c r="P26" s="704"/>
      <c r="Q26" s="704"/>
      <c r="R26" s="704"/>
      <c r="S26" s="704"/>
      <c r="T26" s="11"/>
      <c r="V26"/>
    </row>
    <row r="27" spans="1:23" x14ac:dyDescent="0.35">
      <c r="A27" s="702" t="s">
        <v>197</v>
      </c>
      <c r="B27" s="290" t="s">
        <v>198</v>
      </c>
      <c r="C27" s="8" t="s">
        <v>7</v>
      </c>
      <c r="D27" s="4" t="s">
        <v>199</v>
      </c>
      <c r="E27" s="27" t="s">
        <v>144</v>
      </c>
      <c r="F27" s="26" t="s">
        <v>200</v>
      </c>
      <c r="G27" s="35" t="s">
        <v>8</v>
      </c>
      <c r="H27" s="186" t="s">
        <v>146</v>
      </c>
      <c r="I27" s="186" t="s">
        <v>147</v>
      </c>
      <c r="J27" s="187">
        <v>45383</v>
      </c>
      <c r="K27" s="236" t="s">
        <v>178</v>
      </c>
      <c r="L27" s="9" t="s">
        <v>201</v>
      </c>
      <c r="M27" s="6" t="s">
        <v>202</v>
      </c>
      <c r="N27" s="6" t="s">
        <v>202</v>
      </c>
      <c r="O27" s="6" t="s">
        <v>202</v>
      </c>
      <c r="P27" s="6" t="s">
        <v>202</v>
      </c>
      <c r="Q27" s="6" t="s">
        <v>202</v>
      </c>
      <c r="R27" s="5" t="s">
        <v>202</v>
      </c>
      <c r="S27" s="5" t="s">
        <v>591</v>
      </c>
      <c r="T27" s="5" t="s">
        <v>591</v>
      </c>
      <c r="U27" s="5" t="s">
        <v>591</v>
      </c>
      <c r="V27" s="5" t="s">
        <v>591</v>
      </c>
      <c r="W27" s="5" t="s">
        <v>591</v>
      </c>
    </row>
    <row r="28" spans="1:23" hidden="1" x14ac:dyDescent="0.35">
      <c r="A28" s="702"/>
      <c r="B28" s="290" t="s">
        <v>198</v>
      </c>
      <c r="C28" s="8" t="s">
        <v>9</v>
      </c>
      <c r="D28" s="4" t="s">
        <v>203</v>
      </c>
      <c r="E28" s="5" t="s">
        <v>158</v>
      </c>
      <c r="F28" s="6"/>
      <c r="G28" s="18"/>
      <c r="H28" s="199"/>
      <c r="I28" s="37"/>
      <c r="J28" s="37"/>
      <c r="K28" s="37"/>
      <c r="L28" s="9" t="s">
        <v>74</v>
      </c>
      <c r="M28" s="11"/>
      <c r="T28" s="11"/>
      <c r="V28"/>
    </row>
    <row r="29" spans="1:23" x14ac:dyDescent="0.35">
      <c r="A29" s="702"/>
      <c r="B29" s="290" t="s">
        <v>198</v>
      </c>
      <c r="C29" s="722" t="s">
        <v>10</v>
      </c>
      <c r="D29" s="4" t="s">
        <v>204</v>
      </c>
      <c r="E29" s="35" t="s">
        <v>144</v>
      </c>
      <c r="F29" s="26" t="s">
        <v>205</v>
      </c>
      <c r="G29" s="35" t="s">
        <v>8</v>
      </c>
      <c r="H29" s="186" t="s">
        <v>146</v>
      </c>
      <c r="I29" s="186" t="s">
        <v>147</v>
      </c>
      <c r="J29" s="187">
        <v>45261</v>
      </c>
      <c r="K29" s="236" t="s">
        <v>178</v>
      </c>
      <c r="L29" s="9" t="s">
        <v>3</v>
      </c>
      <c r="M29" s="182"/>
      <c r="N29" s="182"/>
      <c r="O29" s="182"/>
      <c r="P29" s="182"/>
      <c r="Q29" s="182"/>
      <c r="R29" s="5">
        <v>1</v>
      </c>
      <c r="S29" s="5">
        <v>1</v>
      </c>
      <c r="T29" s="5">
        <v>1</v>
      </c>
      <c r="U29" s="5">
        <v>1</v>
      </c>
      <c r="V29" s="5">
        <v>1</v>
      </c>
      <c r="W29" s="5">
        <v>1</v>
      </c>
    </row>
    <row r="30" spans="1:23" hidden="1" x14ac:dyDescent="0.35">
      <c r="A30" s="702"/>
      <c r="B30" s="290" t="s">
        <v>198</v>
      </c>
      <c r="C30" s="722"/>
      <c r="D30" s="6" t="s">
        <v>206</v>
      </c>
      <c r="E30" s="5" t="s">
        <v>158</v>
      </c>
      <c r="F30" s="6"/>
      <c r="G30" s="6"/>
      <c r="H30" s="194"/>
      <c r="I30" s="12"/>
      <c r="J30" s="12"/>
      <c r="K30" s="12"/>
      <c r="L30" s="9" t="s">
        <v>3</v>
      </c>
      <c r="M30" s="11"/>
      <c r="N30" s="11"/>
      <c r="O30" s="11"/>
      <c r="P30" s="11"/>
      <c r="Q30" s="11"/>
      <c r="R30" s="11"/>
      <c r="S30" s="13"/>
      <c r="T30" s="11"/>
      <c r="V30"/>
    </row>
    <row r="31" spans="1:23" ht="29" x14ac:dyDescent="0.35">
      <c r="A31" s="713">
        <v>1</v>
      </c>
      <c r="B31" s="290" t="s">
        <v>207</v>
      </c>
      <c r="C31" s="291" t="s">
        <v>208</v>
      </c>
      <c r="D31" s="4" t="s">
        <v>209</v>
      </c>
      <c r="E31" s="5" t="s">
        <v>144</v>
      </c>
      <c r="F31" s="41" t="s">
        <v>209</v>
      </c>
      <c r="G31" s="43">
        <v>44440</v>
      </c>
      <c r="H31" s="7" t="s">
        <v>177</v>
      </c>
      <c r="I31" s="20" t="s">
        <v>210</v>
      </c>
      <c r="J31" s="19">
        <v>45261</v>
      </c>
      <c r="K31" s="237"/>
      <c r="L31" s="4" t="s">
        <v>211</v>
      </c>
      <c r="M31" s="706" t="s">
        <v>212</v>
      </c>
      <c r="N31" s="706"/>
      <c r="O31" s="706"/>
      <c r="P31" s="706"/>
      <c r="Q31" s="706"/>
      <c r="R31" s="725"/>
      <c r="S31" s="725"/>
      <c r="T31" s="481" t="s">
        <v>654</v>
      </c>
      <c r="U31" s="481" t="s">
        <v>676</v>
      </c>
      <c r="V31" s="481" t="s">
        <v>685</v>
      </c>
      <c r="W31" s="481" t="s">
        <v>685</v>
      </c>
    </row>
    <row r="32" spans="1:23" ht="29" hidden="1" x14ac:dyDescent="0.35">
      <c r="A32" s="714"/>
      <c r="B32" s="290" t="s">
        <v>207</v>
      </c>
      <c r="C32" s="291" t="s">
        <v>208</v>
      </c>
      <c r="D32" s="4" t="s">
        <v>213</v>
      </c>
      <c r="E32" s="5" t="s">
        <v>158</v>
      </c>
      <c r="F32" s="6"/>
      <c r="G32" s="6"/>
      <c r="H32" s="5"/>
      <c r="I32" s="6"/>
      <c r="J32" s="6"/>
      <c r="K32" s="6"/>
      <c r="L32" s="4" t="s">
        <v>211</v>
      </c>
      <c r="M32" s="707" t="s">
        <v>212</v>
      </c>
      <c r="N32" s="707"/>
      <c r="O32" s="707"/>
      <c r="P32" s="707"/>
      <c r="Q32" s="707"/>
      <c r="R32" s="705"/>
      <c r="S32" s="726"/>
      <c r="T32" s="6"/>
      <c r="V32"/>
    </row>
    <row r="33" spans="1:23" ht="29" hidden="1" x14ac:dyDescent="0.35">
      <c r="A33" s="714"/>
      <c r="B33" s="290" t="s">
        <v>207</v>
      </c>
      <c r="C33" s="291" t="s">
        <v>208</v>
      </c>
      <c r="D33" s="4" t="s">
        <v>214</v>
      </c>
      <c r="E33" s="5" t="s">
        <v>158</v>
      </c>
      <c r="F33" s="6"/>
      <c r="G33" s="6"/>
      <c r="H33" s="5"/>
      <c r="I33" s="6"/>
      <c r="J33" s="6"/>
      <c r="K33" s="6"/>
      <c r="L33" s="4" t="s">
        <v>211</v>
      </c>
      <c r="M33" s="727" t="s">
        <v>212</v>
      </c>
      <c r="N33" s="727"/>
      <c r="O33" s="727"/>
      <c r="P33" s="727"/>
      <c r="Q33" s="727"/>
      <c r="R33" s="704"/>
      <c r="S33" s="728"/>
      <c r="T33" s="11"/>
      <c r="V33"/>
    </row>
    <row r="34" spans="1:23" ht="15.75" customHeight="1" x14ac:dyDescent="0.35">
      <c r="A34" s="714"/>
      <c r="B34" s="290" t="s">
        <v>207</v>
      </c>
      <c r="C34" s="280" t="s">
        <v>215</v>
      </c>
      <c r="D34" s="9" t="s">
        <v>216</v>
      </c>
      <c r="E34" s="5" t="s">
        <v>144</v>
      </c>
      <c r="F34" s="6" t="s">
        <v>335</v>
      </c>
      <c r="G34" s="6"/>
      <c r="H34" s="194"/>
      <c r="I34" s="12"/>
      <c r="J34" s="19">
        <v>45261</v>
      </c>
      <c r="K34" s="240" t="s">
        <v>533</v>
      </c>
      <c r="L34" s="12"/>
      <c r="M34" s="6"/>
      <c r="N34" s="6"/>
      <c r="O34" s="6"/>
      <c r="P34" s="6"/>
      <c r="Q34" s="6"/>
      <c r="R34" s="6"/>
      <c r="S34" s="6"/>
      <c r="T34" s="5"/>
      <c r="U34" s="5" t="s">
        <v>12</v>
      </c>
      <c r="V34" s="5" t="s">
        <v>12</v>
      </c>
      <c r="W34" s="5" t="s">
        <v>12</v>
      </c>
    </row>
    <row r="35" spans="1:23" ht="15.75" hidden="1" customHeight="1" x14ac:dyDescent="0.35">
      <c r="A35" s="714"/>
      <c r="B35" s="290" t="s">
        <v>207</v>
      </c>
      <c r="C35" s="280" t="s">
        <v>215</v>
      </c>
      <c r="D35" s="9" t="s">
        <v>217</v>
      </c>
      <c r="E35" s="5" t="s">
        <v>158</v>
      </c>
      <c r="F35" s="6"/>
      <c r="G35" s="6"/>
      <c r="H35" s="194"/>
      <c r="I35" s="12"/>
      <c r="J35" s="12"/>
      <c r="K35" s="12"/>
      <c r="L35" s="12"/>
      <c r="M35" s="6"/>
      <c r="N35" s="6"/>
      <c r="O35" s="6"/>
      <c r="P35" s="6"/>
      <c r="Q35" s="6"/>
      <c r="R35" s="6"/>
      <c r="S35" s="12"/>
      <c r="T35" s="6"/>
      <c r="V35"/>
    </row>
    <row r="36" spans="1:23" ht="15.75" hidden="1" customHeight="1" x14ac:dyDescent="0.35">
      <c r="A36" s="714"/>
      <c r="B36" s="290" t="s">
        <v>207</v>
      </c>
      <c r="C36" s="280" t="s">
        <v>215</v>
      </c>
      <c r="D36" s="10" t="s">
        <v>218</v>
      </c>
      <c r="E36" s="5" t="s">
        <v>158</v>
      </c>
      <c r="F36" s="6"/>
      <c r="G36" s="6"/>
      <c r="H36" s="200"/>
      <c r="I36" s="13"/>
      <c r="J36" s="13"/>
      <c r="K36" s="13"/>
      <c r="L36" s="13"/>
      <c r="M36" s="6"/>
      <c r="N36" s="6"/>
      <c r="O36" s="6"/>
      <c r="P36" s="6"/>
      <c r="Q36" s="6"/>
      <c r="R36" s="6"/>
      <c r="S36" s="12"/>
      <c r="T36" s="6"/>
      <c r="V36"/>
    </row>
    <row r="37" spans="1:23" ht="29" hidden="1" x14ac:dyDescent="0.35">
      <c r="A37" s="714"/>
      <c r="B37" s="290" t="s">
        <v>207</v>
      </c>
      <c r="C37" s="3" t="s">
        <v>13</v>
      </c>
      <c r="D37" s="4" t="s">
        <v>219</v>
      </c>
      <c r="E37" s="27" t="s">
        <v>158</v>
      </c>
      <c r="F37" s="25" t="s">
        <v>220</v>
      </c>
      <c r="G37" s="189">
        <v>44378</v>
      </c>
      <c r="H37" s="195" t="s">
        <v>221</v>
      </c>
      <c r="I37" s="195" t="s">
        <v>147</v>
      </c>
      <c r="J37" s="196">
        <v>44652</v>
      </c>
      <c r="K37" s="240" t="s">
        <v>533</v>
      </c>
      <c r="L37" s="12"/>
      <c r="M37" s="6"/>
      <c r="N37" s="6"/>
      <c r="O37" s="6"/>
      <c r="P37" s="6"/>
      <c r="Q37" s="6"/>
      <c r="R37" s="6"/>
      <c r="S37" s="12"/>
      <c r="T37" s="6"/>
      <c r="V37"/>
    </row>
    <row r="38" spans="1:23" ht="29" hidden="1" x14ac:dyDescent="0.35">
      <c r="A38" s="714"/>
      <c r="B38" s="290" t="s">
        <v>207</v>
      </c>
      <c r="C38" s="3" t="s">
        <v>13</v>
      </c>
      <c r="D38" s="14" t="s">
        <v>222</v>
      </c>
      <c r="E38" s="15" t="s">
        <v>158</v>
      </c>
      <c r="F38" s="6"/>
      <c r="G38" s="11"/>
      <c r="H38" s="200"/>
      <c r="I38" s="13"/>
      <c r="J38" s="13"/>
      <c r="K38" s="13"/>
      <c r="L38" s="13"/>
      <c r="M38" s="6"/>
      <c r="N38" s="6"/>
      <c r="O38" s="6"/>
      <c r="P38" s="6"/>
      <c r="Q38" s="6"/>
      <c r="R38" s="6"/>
      <c r="S38" s="12"/>
      <c r="T38" s="6"/>
      <c r="V38"/>
    </row>
    <row r="39" spans="1:23" hidden="1" x14ac:dyDescent="0.35">
      <c r="A39" s="702">
        <v>2</v>
      </c>
      <c r="B39" s="290" t="s">
        <v>223</v>
      </c>
      <c r="C39" s="3" t="s">
        <v>14</v>
      </c>
      <c r="D39" s="4" t="s">
        <v>224</v>
      </c>
      <c r="E39" s="5" t="s">
        <v>158</v>
      </c>
      <c r="F39" s="6"/>
      <c r="G39" s="6"/>
      <c r="H39" s="5"/>
      <c r="I39" s="6"/>
      <c r="J39" s="6"/>
      <c r="K39" s="6"/>
      <c r="L39" s="6"/>
      <c r="M39" s="6"/>
      <c r="N39" s="6"/>
      <c r="O39" s="6"/>
      <c r="P39" s="6"/>
      <c r="Q39" s="6"/>
      <c r="R39" s="6"/>
      <c r="S39" s="12"/>
      <c r="T39" s="6"/>
      <c r="V39"/>
    </row>
    <row r="40" spans="1:23" hidden="1" x14ac:dyDescent="0.35">
      <c r="A40" s="702"/>
      <c r="B40" s="290" t="s">
        <v>223</v>
      </c>
      <c r="C40" s="3" t="s">
        <v>14</v>
      </c>
      <c r="D40" s="4" t="s">
        <v>225</v>
      </c>
      <c r="E40" s="27" t="s">
        <v>158</v>
      </c>
      <c r="F40" s="30" t="s">
        <v>226</v>
      </c>
      <c r="G40" s="27">
        <v>2022</v>
      </c>
      <c r="H40" s="27" t="s">
        <v>146</v>
      </c>
      <c r="I40" s="27" t="s">
        <v>227</v>
      </c>
      <c r="J40" s="189">
        <v>44652</v>
      </c>
      <c r="K40" s="240" t="s">
        <v>533</v>
      </c>
      <c r="L40" s="6"/>
      <c r="M40" s="11"/>
      <c r="N40" s="11"/>
      <c r="O40" s="11"/>
      <c r="P40" s="11"/>
      <c r="Q40" s="11"/>
      <c r="R40" s="11"/>
      <c r="S40" s="13"/>
      <c r="T40" s="11"/>
      <c r="V40"/>
    </row>
    <row r="41" spans="1:23" ht="29" x14ac:dyDescent="0.35">
      <c r="A41" s="715"/>
      <c r="B41" s="290" t="s">
        <v>223</v>
      </c>
      <c r="C41" s="3" t="s">
        <v>15</v>
      </c>
      <c r="D41" s="4" t="s">
        <v>228</v>
      </c>
      <c r="E41" s="27" t="s">
        <v>144</v>
      </c>
      <c r="F41" s="185" t="s">
        <v>229</v>
      </c>
      <c r="G41" s="198">
        <v>44378</v>
      </c>
      <c r="H41" s="27" t="s">
        <v>146</v>
      </c>
      <c r="I41" s="27" t="s">
        <v>227</v>
      </c>
      <c r="J41" s="189">
        <v>45261</v>
      </c>
      <c r="K41" s="240" t="s">
        <v>533</v>
      </c>
      <c r="L41" s="4" t="s">
        <v>230</v>
      </c>
      <c r="M41" s="706" t="s">
        <v>180</v>
      </c>
      <c r="N41" s="706"/>
      <c r="O41" s="706"/>
      <c r="P41" s="706"/>
      <c r="Q41" s="706"/>
      <c r="R41" s="705"/>
      <c r="S41" s="705"/>
      <c r="T41" s="21" t="s">
        <v>655</v>
      </c>
      <c r="U41" s="21" t="s">
        <v>655</v>
      </c>
      <c r="V41" s="21" t="s">
        <v>655</v>
      </c>
      <c r="W41" s="21" t="s">
        <v>655</v>
      </c>
    </row>
    <row r="42" spans="1:23" ht="29" x14ac:dyDescent="0.35">
      <c r="A42" s="696">
        <v>3</v>
      </c>
      <c r="B42" s="281" t="s">
        <v>231</v>
      </c>
      <c r="C42" s="3" t="s">
        <v>16</v>
      </c>
      <c r="D42" s="4" t="s">
        <v>232</v>
      </c>
      <c r="E42" s="191" t="s">
        <v>144</v>
      </c>
      <c r="F42" s="185" t="s">
        <v>233</v>
      </c>
      <c r="G42" s="188" t="s">
        <v>234</v>
      </c>
      <c r="H42" s="27" t="s">
        <v>146</v>
      </c>
      <c r="I42" s="27" t="s">
        <v>257</v>
      </c>
      <c r="J42" s="189">
        <v>45261</v>
      </c>
      <c r="K42" s="240" t="s">
        <v>533</v>
      </c>
      <c r="L42" s="6" t="s">
        <v>185</v>
      </c>
      <c r="M42" s="182"/>
      <c r="N42" s="182"/>
      <c r="O42" s="182"/>
      <c r="P42" s="182"/>
      <c r="Q42" s="182"/>
      <c r="R42" s="6" t="s">
        <v>235</v>
      </c>
      <c r="S42" s="6" t="s">
        <v>235</v>
      </c>
      <c r="T42" s="5" t="s">
        <v>656</v>
      </c>
      <c r="U42" s="5" t="s">
        <v>680</v>
      </c>
      <c r="V42" s="5" t="s">
        <v>688</v>
      </c>
      <c r="W42" s="6" t="s">
        <v>706</v>
      </c>
    </row>
    <row r="43" spans="1:23" ht="29" hidden="1" x14ac:dyDescent="0.35">
      <c r="A43" s="697"/>
      <c r="B43" s="281" t="s">
        <v>231</v>
      </c>
      <c r="C43" s="3" t="s">
        <v>16</v>
      </c>
      <c r="D43" s="4" t="s">
        <v>236</v>
      </c>
      <c r="E43" s="5" t="s">
        <v>158</v>
      </c>
      <c r="F43" s="6"/>
      <c r="G43" s="6"/>
      <c r="H43" s="5"/>
      <c r="I43" s="6"/>
      <c r="J43" s="6"/>
      <c r="K43" s="6"/>
      <c r="L43" s="6"/>
      <c r="M43" s="6"/>
      <c r="N43" s="6"/>
      <c r="O43" s="6"/>
      <c r="P43" s="6"/>
      <c r="Q43" s="6"/>
      <c r="R43" s="6"/>
      <c r="S43" s="6"/>
      <c r="T43" s="6"/>
      <c r="V43"/>
    </row>
    <row r="44" spans="1:23" ht="29" hidden="1" x14ac:dyDescent="0.35">
      <c r="A44" s="697"/>
      <c r="B44" s="281" t="s">
        <v>231</v>
      </c>
      <c r="C44" s="8" t="s">
        <v>17</v>
      </c>
      <c r="D44" s="4" t="s">
        <v>237</v>
      </c>
      <c r="E44" s="27" t="s">
        <v>158</v>
      </c>
      <c r="F44" s="25" t="s">
        <v>238</v>
      </c>
      <c r="G44" s="189">
        <v>44378</v>
      </c>
      <c r="H44" s="27" t="s">
        <v>146</v>
      </c>
      <c r="I44" s="27" t="s">
        <v>147</v>
      </c>
      <c r="J44" s="189">
        <v>44652</v>
      </c>
      <c r="K44" s="240" t="s">
        <v>533</v>
      </c>
      <c r="L44" s="6"/>
      <c r="M44" s="6"/>
      <c r="N44" s="6"/>
      <c r="O44" s="6"/>
      <c r="P44" s="6"/>
      <c r="Q44" s="6"/>
      <c r="R44" s="6"/>
      <c r="S44" s="6"/>
      <c r="T44" s="6"/>
      <c r="V44"/>
    </row>
    <row r="45" spans="1:23" ht="29" hidden="1" x14ac:dyDescent="0.35">
      <c r="A45" s="697"/>
      <c r="B45" s="281" t="s">
        <v>231</v>
      </c>
      <c r="C45" s="8" t="s">
        <v>17</v>
      </c>
      <c r="D45" s="4" t="s">
        <v>239</v>
      </c>
      <c r="E45" s="5" t="s">
        <v>158</v>
      </c>
      <c r="F45" s="6"/>
      <c r="G45" s="6"/>
      <c r="H45" s="5"/>
      <c r="I45" s="6"/>
      <c r="J45" s="6"/>
      <c r="K45" s="6"/>
      <c r="L45" s="6"/>
      <c r="M45" s="11"/>
      <c r="N45" s="11"/>
      <c r="O45" s="11"/>
      <c r="P45" s="11"/>
      <c r="Q45" s="11"/>
      <c r="R45" s="11"/>
      <c r="S45" s="11"/>
      <c r="T45" s="11"/>
      <c r="V45"/>
    </row>
    <row r="46" spans="1:23" ht="43.5" x14ac:dyDescent="0.35">
      <c r="A46" s="697"/>
      <c r="B46" s="281" t="s">
        <v>231</v>
      </c>
      <c r="C46" s="3" t="s">
        <v>19</v>
      </c>
      <c r="D46" s="4" t="s">
        <v>240</v>
      </c>
      <c r="E46" s="238" t="s">
        <v>144</v>
      </c>
      <c r="F46" s="185" t="s">
        <v>547</v>
      </c>
      <c r="G46" s="188" t="s">
        <v>549</v>
      </c>
      <c r="H46" s="188" t="s">
        <v>221</v>
      </c>
      <c r="I46" s="188" t="s">
        <v>257</v>
      </c>
      <c r="J46" s="189">
        <v>45261</v>
      </c>
      <c r="K46" s="240" t="s">
        <v>533</v>
      </c>
      <c r="L46" s="4" t="s">
        <v>211</v>
      </c>
      <c r="M46" s="727" t="s">
        <v>241</v>
      </c>
      <c r="N46" s="727"/>
      <c r="O46" s="727"/>
      <c r="P46" s="727"/>
      <c r="Q46" s="727"/>
      <c r="R46" s="727"/>
      <c r="S46" s="704"/>
      <c r="T46" s="660" t="s">
        <v>657</v>
      </c>
      <c r="U46" s="660" t="s">
        <v>657</v>
      </c>
      <c r="V46" s="481" t="s">
        <v>657</v>
      </c>
      <c r="W46" s="481" t="s">
        <v>657</v>
      </c>
    </row>
    <row r="47" spans="1:23" ht="29" x14ac:dyDescent="0.35">
      <c r="A47" s="716"/>
      <c r="B47" s="281" t="s">
        <v>231</v>
      </c>
      <c r="C47" s="3" t="s">
        <v>19</v>
      </c>
      <c r="D47" s="4" t="s">
        <v>242</v>
      </c>
      <c r="E47" s="238" t="s">
        <v>144</v>
      </c>
      <c r="F47" s="185" t="s">
        <v>548</v>
      </c>
      <c r="G47" s="188" t="s">
        <v>549</v>
      </c>
      <c r="H47" s="188" t="s">
        <v>221</v>
      </c>
      <c r="I47" s="188" t="s">
        <v>257</v>
      </c>
      <c r="J47" s="189">
        <v>45261</v>
      </c>
      <c r="K47" s="240" t="s">
        <v>533</v>
      </c>
      <c r="L47" s="4" t="s">
        <v>211</v>
      </c>
      <c r="M47" s="707" t="s">
        <v>241</v>
      </c>
      <c r="N47" s="707"/>
      <c r="O47" s="707"/>
      <c r="P47" s="707"/>
      <c r="Q47" s="707"/>
      <c r="R47" s="707"/>
      <c r="S47" s="705"/>
      <c r="T47" s="5" t="s">
        <v>658</v>
      </c>
      <c r="U47" s="5" t="s">
        <v>658</v>
      </c>
      <c r="V47" s="5" t="s">
        <v>658</v>
      </c>
      <c r="W47" s="5" t="s">
        <v>658</v>
      </c>
    </row>
    <row r="48" spans="1:23" ht="29" hidden="1" x14ac:dyDescent="0.35">
      <c r="A48" s="717"/>
      <c r="B48" s="281" t="s">
        <v>231</v>
      </c>
      <c r="C48" s="3" t="s">
        <v>539</v>
      </c>
      <c r="D48" s="4" t="s">
        <v>540</v>
      </c>
      <c r="E48" s="27" t="s">
        <v>158</v>
      </c>
      <c r="F48" s="185" t="s">
        <v>541</v>
      </c>
      <c r="G48" s="188" t="s">
        <v>234</v>
      </c>
      <c r="H48" s="188" t="s">
        <v>221</v>
      </c>
      <c r="I48" s="188" t="s">
        <v>257</v>
      </c>
      <c r="J48" s="38">
        <v>44652</v>
      </c>
      <c r="K48" s="240" t="s">
        <v>533</v>
      </c>
      <c r="L48" s="4"/>
      <c r="M48" s="659"/>
      <c r="N48" s="659"/>
      <c r="O48" s="659"/>
      <c r="P48" s="659"/>
      <c r="Q48" s="659"/>
      <c r="R48" s="659"/>
      <c r="S48" s="181"/>
      <c r="T48" s="181"/>
      <c r="V48"/>
    </row>
    <row r="49" spans="1:24" ht="29" hidden="1" x14ac:dyDescent="0.35">
      <c r="A49" s="717"/>
      <c r="B49" s="281" t="s">
        <v>231</v>
      </c>
      <c r="C49" s="3" t="s">
        <v>542</v>
      </c>
      <c r="D49" s="4" t="s">
        <v>18</v>
      </c>
      <c r="E49" s="27" t="s">
        <v>158</v>
      </c>
      <c r="F49" s="185" t="s">
        <v>543</v>
      </c>
      <c r="G49" s="188" t="s">
        <v>8</v>
      </c>
      <c r="H49" s="188" t="s">
        <v>221</v>
      </c>
      <c r="I49" s="188" t="s">
        <v>257</v>
      </c>
      <c r="J49" s="38">
        <v>44652</v>
      </c>
      <c r="K49" s="240" t="s">
        <v>533</v>
      </c>
      <c r="L49" s="4"/>
      <c r="M49" s="5"/>
      <c r="N49" s="5"/>
      <c r="O49" s="5"/>
      <c r="P49" s="5"/>
      <c r="Q49" s="5"/>
      <c r="R49" s="5"/>
      <c r="S49" s="6"/>
      <c r="T49" s="6"/>
      <c r="V49"/>
    </row>
    <row r="50" spans="1:24" ht="29" hidden="1" x14ac:dyDescent="0.35">
      <c r="A50" s="718"/>
      <c r="B50" s="281" t="s">
        <v>231</v>
      </c>
      <c r="C50" s="3" t="s">
        <v>544</v>
      </c>
      <c r="D50" s="4" t="s">
        <v>545</v>
      </c>
      <c r="E50" s="27" t="s">
        <v>158</v>
      </c>
      <c r="F50" s="185" t="s">
        <v>546</v>
      </c>
      <c r="G50" s="188" t="s">
        <v>8</v>
      </c>
      <c r="H50" s="188" t="s">
        <v>221</v>
      </c>
      <c r="I50" s="188" t="s">
        <v>257</v>
      </c>
      <c r="J50" s="38">
        <v>44652</v>
      </c>
      <c r="K50" s="240" t="s">
        <v>533</v>
      </c>
      <c r="L50" s="4"/>
      <c r="M50" s="15"/>
      <c r="N50" s="15"/>
      <c r="O50" s="15"/>
      <c r="P50" s="15"/>
      <c r="Q50" s="15"/>
      <c r="R50" s="15"/>
      <c r="S50" s="11"/>
      <c r="T50" s="11"/>
      <c r="V50"/>
    </row>
    <row r="51" spans="1:24" ht="29" x14ac:dyDescent="0.35">
      <c r="A51" s="32">
        <v>4</v>
      </c>
      <c r="B51" s="28" t="s">
        <v>244</v>
      </c>
      <c r="C51" s="3" t="s">
        <v>20</v>
      </c>
      <c r="D51" s="4" t="s">
        <v>245</v>
      </c>
      <c r="E51" s="7" t="s">
        <v>144</v>
      </c>
      <c r="F51" s="41" t="s">
        <v>246</v>
      </c>
      <c r="G51" s="43">
        <v>44440</v>
      </c>
      <c r="H51" s="7" t="s">
        <v>177</v>
      </c>
      <c r="I51" s="7" t="s">
        <v>147</v>
      </c>
      <c r="J51" s="19">
        <v>45383</v>
      </c>
      <c r="K51" s="236" t="s">
        <v>178</v>
      </c>
      <c r="L51" s="4" t="s">
        <v>211</v>
      </c>
      <c r="M51" s="708" t="s">
        <v>247</v>
      </c>
      <c r="N51" s="711"/>
      <c r="O51" s="711"/>
      <c r="P51" s="711"/>
      <c r="Q51" s="711"/>
      <c r="R51" s="711"/>
      <c r="S51" s="710"/>
      <c r="T51" s="711"/>
      <c r="U51" s="710"/>
      <c r="V51" s="711"/>
      <c r="W51" s="712"/>
    </row>
    <row r="52" spans="1:24" ht="15" hidden="1" customHeight="1" x14ac:dyDescent="0.35">
      <c r="A52" s="696">
        <v>5</v>
      </c>
      <c r="B52" s="282" t="s">
        <v>248</v>
      </c>
      <c r="C52" s="279" t="s">
        <v>21</v>
      </c>
      <c r="D52" s="4" t="s">
        <v>249</v>
      </c>
      <c r="E52" s="5" t="s">
        <v>158</v>
      </c>
      <c r="F52" s="6"/>
      <c r="G52" s="6"/>
      <c r="H52" s="5"/>
      <c r="I52" s="6"/>
      <c r="J52" s="6"/>
      <c r="K52" s="6"/>
      <c r="L52" s="6"/>
      <c r="M52" s="181"/>
      <c r="N52" s="181"/>
      <c r="O52" s="181"/>
      <c r="P52" s="181"/>
      <c r="Q52" s="181"/>
      <c r="R52" s="181"/>
      <c r="S52" s="181" t="s">
        <v>636</v>
      </c>
      <c r="T52" s="181"/>
      <c r="V52"/>
    </row>
    <row r="53" spans="1:24" ht="15" hidden="1" customHeight="1" x14ac:dyDescent="0.35">
      <c r="A53" s="697"/>
      <c r="B53" s="282" t="s">
        <v>248</v>
      </c>
      <c r="C53" s="279" t="s">
        <v>21</v>
      </c>
      <c r="D53" s="4" t="s">
        <v>250</v>
      </c>
      <c r="E53" s="5" t="s">
        <v>158</v>
      </c>
      <c r="F53" s="6"/>
      <c r="G53" s="6"/>
      <c r="H53" s="5"/>
      <c r="I53" s="6"/>
      <c r="J53" s="6"/>
      <c r="K53" s="6"/>
      <c r="L53" s="6"/>
      <c r="M53" s="6"/>
      <c r="N53" s="6"/>
      <c r="O53" s="6"/>
      <c r="P53" s="6"/>
      <c r="Q53" s="6"/>
      <c r="R53" s="6"/>
      <c r="S53" s="6" t="s">
        <v>636</v>
      </c>
      <c r="T53" s="6"/>
      <c r="V53"/>
    </row>
    <row r="54" spans="1:24" ht="30" hidden="1" customHeight="1" x14ac:dyDescent="0.35">
      <c r="A54" s="697"/>
      <c r="B54" s="282" t="s">
        <v>248</v>
      </c>
      <c r="C54" s="279" t="s">
        <v>21</v>
      </c>
      <c r="D54" s="3" t="s">
        <v>251</v>
      </c>
      <c r="E54" s="5" t="s">
        <v>158</v>
      </c>
      <c r="F54" s="6"/>
      <c r="G54" s="6"/>
      <c r="H54" s="5"/>
      <c r="I54" s="6"/>
      <c r="J54" s="6"/>
      <c r="K54" s="6"/>
      <c r="L54" s="6"/>
      <c r="M54" s="6"/>
      <c r="N54" s="6"/>
      <c r="O54" s="6"/>
      <c r="P54" s="6"/>
      <c r="Q54" s="6"/>
      <c r="R54" s="6"/>
      <c r="S54" s="6" t="s">
        <v>636</v>
      </c>
      <c r="T54" s="6"/>
      <c r="V54"/>
    </row>
    <row r="55" spans="1:24" ht="15" hidden="1" customHeight="1" x14ac:dyDescent="0.35">
      <c r="A55" s="697"/>
      <c r="B55" s="282" t="s">
        <v>248</v>
      </c>
      <c r="C55" s="279" t="s">
        <v>21</v>
      </c>
      <c r="D55" s="17" t="s">
        <v>252</v>
      </c>
      <c r="E55" s="5" t="s">
        <v>158</v>
      </c>
      <c r="F55" s="6"/>
      <c r="G55" s="6"/>
      <c r="H55" s="5"/>
      <c r="I55" s="6"/>
      <c r="J55" s="6"/>
      <c r="K55" s="6"/>
      <c r="L55" s="6"/>
      <c r="M55" s="6"/>
      <c r="N55" s="6"/>
      <c r="O55" s="6"/>
      <c r="P55" s="6"/>
      <c r="Q55" s="6"/>
      <c r="R55" s="6"/>
      <c r="S55" s="6" t="s">
        <v>636</v>
      </c>
      <c r="T55" s="6"/>
      <c r="V55"/>
    </row>
    <row r="56" spans="1:24" ht="15" hidden="1" customHeight="1" x14ac:dyDescent="0.35">
      <c r="A56" s="697"/>
      <c r="B56" s="282" t="s">
        <v>248</v>
      </c>
      <c r="C56" s="279" t="s">
        <v>21</v>
      </c>
      <c r="D56" s="17" t="s">
        <v>253</v>
      </c>
      <c r="E56" s="5" t="s">
        <v>158</v>
      </c>
      <c r="F56" s="6"/>
      <c r="G56" s="6"/>
      <c r="H56" s="5"/>
      <c r="I56" s="6"/>
      <c r="J56" s="6"/>
      <c r="K56" s="6"/>
      <c r="L56" s="6"/>
      <c r="M56" s="6"/>
      <c r="N56" s="6"/>
      <c r="O56" s="6"/>
      <c r="P56" s="6"/>
      <c r="Q56" s="6"/>
      <c r="R56" s="6"/>
      <c r="S56" s="6" t="s">
        <v>636</v>
      </c>
      <c r="T56" s="6"/>
      <c r="V56"/>
    </row>
    <row r="57" spans="1:24" ht="15" hidden="1" customHeight="1" x14ac:dyDescent="0.35">
      <c r="A57" s="697"/>
      <c r="B57" s="282" t="s">
        <v>248</v>
      </c>
      <c r="C57" s="279" t="s">
        <v>21</v>
      </c>
      <c r="D57" s="17" t="s">
        <v>254</v>
      </c>
      <c r="E57" s="5" t="s">
        <v>158</v>
      </c>
      <c r="F57" s="6"/>
      <c r="G57" s="6"/>
      <c r="H57" s="5"/>
      <c r="I57" s="6"/>
      <c r="J57" s="6"/>
      <c r="K57" s="6"/>
      <c r="L57" s="6"/>
      <c r="M57" s="11"/>
      <c r="N57" s="11"/>
      <c r="O57" s="11"/>
      <c r="P57" s="11"/>
      <c r="Q57" s="11"/>
      <c r="R57" s="11"/>
      <c r="S57" s="11" t="s">
        <v>636</v>
      </c>
      <c r="T57" s="11"/>
      <c r="V57"/>
    </row>
    <row r="58" spans="1:24" x14ac:dyDescent="0.35">
      <c r="A58" s="697"/>
      <c r="B58" s="282" t="s">
        <v>248</v>
      </c>
      <c r="C58" s="279" t="s">
        <v>21</v>
      </c>
      <c r="D58" s="719" t="s">
        <v>255</v>
      </c>
      <c r="E58" s="27" t="s">
        <v>144</v>
      </c>
      <c r="F58" s="26" t="s">
        <v>256</v>
      </c>
      <c r="G58" s="35">
        <v>2030</v>
      </c>
      <c r="H58" s="35" t="s">
        <v>221</v>
      </c>
      <c r="I58" s="35" t="s">
        <v>257</v>
      </c>
      <c r="J58" s="38">
        <v>45383</v>
      </c>
      <c r="K58" s="241" t="s">
        <v>533</v>
      </c>
      <c r="L58" s="6" t="s">
        <v>185</v>
      </c>
      <c r="M58" s="490">
        <v>41028990</v>
      </c>
      <c r="N58" s="490">
        <v>35362143</v>
      </c>
      <c r="O58" s="491">
        <v>31600224</v>
      </c>
      <c r="P58" s="491">
        <v>26665062.760000002</v>
      </c>
      <c r="Q58" s="492">
        <v>26774647.655000001</v>
      </c>
      <c r="R58" s="493">
        <v>22808338</v>
      </c>
      <c r="S58" s="493">
        <v>21572115</v>
      </c>
      <c r="T58" s="483">
        <v>21752245</v>
      </c>
      <c r="U58" s="661">
        <v>21546050</v>
      </c>
      <c r="V58" s="493">
        <v>21166005.18</v>
      </c>
      <c r="W58" s="661">
        <v>17301686</v>
      </c>
    </row>
    <row r="59" spans="1:24" x14ac:dyDescent="0.35">
      <c r="A59" s="697"/>
      <c r="B59" s="282" t="s">
        <v>248</v>
      </c>
      <c r="C59" s="279" t="s">
        <v>21</v>
      </c>
      <c r="D59" s="720"/>
      <c r="E59" s="310" t="s">
        <v>144</v>
      </c>
      <c r="F59" s="311" t="s">
        <v>258</v>
      </c>
      <c r="G59" s="312">
        <v>44378</v>
      </c>
      <c r="H59" s="309" t="s">
        <v>591</v>
      </c>
      <c r="I59" s="35" t="s">
        <v>257</v>
      </c>
      <c r="J59" s="38" t="s">
        <v>74</v>
      </c>
      <c r="K59" s="241" t="s">
        <v>533</v>
      </c>
      <c r="L59" s="6" t="s">
        <v>259</v>
      </c>
      <c r="M59" s="490"/>
      <c r="N59" s="490"/>
      <c r="O59" s="491"/>
      <c r="P59" s="491"/>
      <c r="Q59" s="492"/>
      <c r="R59" s="5"/>
      <c r="S59" s="6"/>
      <c r="T59" s="5"/>
      <c r="U59" s="5" t="s">
        <v>591</v>
      </c>
      <c r="V59" s="5" t="s">
        <v>591</v>
      </c>
      <c r="W59" s="5" t="s">
        <v>591</v>
      </c>
    </row>
    <row r="60" spans="1:24" ht="15" customHeight="1" x14ac:dyDescent="0.35">
      <c r="A60" s="721"/>
      <c r="B60" s="282" t="s">
        <v>248</v>
      </c>
      <c r="C60" s="3" t="s">
        <v>561</v>
      </c>
      <c r="D60" s="17" t="s">
        <v>264</v>
      </c>
      <c r="E60" s="27" t="s">
        <v>144</v>
      </c>
      <c r="F60" s="185" t="s">
        <v>265</v>
      </c>
      <c r="G60" s="35">
        <v>2022</v>
      </c>
      <c r="H60" s="35" t="s">
        <v>221</v>
      </c>
      <c r="I60" s="35" t="s">
        <v>257</v>
      </c>
      <c r="J60" s="38">
        <v>45261</v>
      </c>
      <c r="K60" s="241" t="s">
        <v>533</v>
      </c>
      <c r="L60" s="12" t="s">
        <v>261</v>
      </c>
      <c r="M60" s="182" t="s">
        <v>262</v>
      </c>
      <c r="N60" s="182"/>
      <c r="O60" s="182"/>
      <c r="P60" s="182"/>
      <c r="Q60" s="182"/>
      <c r="R60" s="5" t="s">
        <v>263</v>
      </c>
      <c r="S60" s="314" t="s">
        <v>263</v>
      </c>
      <c r="T60" s="314" t="s">
        <v>263</v>
      </c>
      <c r="U60" s="314" t="s">
        <v>677</v>
      </c>
      <c r="V60" s="5" t="s">
        <v>677</v>
      </c>
      <c r="W60" s="5" t="s">
        <v>677</v>
      </c>
    </row>
    <row r="61" spans="1:24" ht="15" customHeight="1" x14ac:dyDescent="0.35">
      <c r="A61" s="721"/>
      <c r="B61" s="282" t="s">
        <v>248</v>
      </c>
      <c r="C61" s="3" t="s">
        <v>561</v>
      </c>
      <c r="D61" s="17" t="s">
        <v>264</v>
      </c>
      <c r="E61" s="27" t="s">
        <v>144</v>
      </c>
      <c r="F61" s="239" t="s">
        <v>534</v>
      </c>
      <c r="G61" s="27">
        <v>2022</v>
      </c>
      <c r="H61" s="27" t="s">
        <v>221</v>
      </c>
      <c r="I61" s="27" t="s">
        <v>257</v>
      </c>
      <c r="J61" s="38">
        <v>45261</v>
      </c>
      <c r="K61" s="241" t="s">
        <v>533</v>
      </c>
      <c r="L61" s="6" t="s">
        <v>535</v>
      </c>
      <c r="M61" s="182"/>
      <c r="N61" s="182"/>
      <c r="O61" s="182"/>
      <c r="P61" s="182"/>
      <c r="Q61" s="182"/>
      <c r="R61" s="5" t="s">
        <v>12</v>
      </c>
      <c r="S61" s="5" t="s">
        <v>12</v>
      </c>
      <c r="T61" s="5" t="s">
        <v>12</v>
      </c>
      <c r="U61" s="5" t="s">
        <v>12</v>
      </c>
      <c r="V61" s="5" t="s">
        <v>12</v>
      </c>
      <c r="W61" s="6" t="s">
        <v>702</v>
      </c>
      <c r="X61" s="662" t="s">
        <v>262</v>
      </c>
    </row>
    <row r="62" spans="1:24" ht="15" hidden="1" customHeight="1" x14ac:dyDescent="0.35">
      <c r="A62" s="703"/>
      <c r="B62" s="282" t="s">
        <v>248</v>
      </c>
      <c r="C62" s="3" t="s">
        <v>562</v>
      </c>
      <c r="D62" s="243"/>
      <c r="E62" s="244"/>
      <c r="F62" s="245"/>
      <c r="G62" s="244"/>
      <c r="H62" s="244"/>
      <c r="I62" s="246"/>
      <c r="J62" s="247"/>
      <c r="K62" s="248"/>
      <c r="L62" s="249"/>
      <c r="M62" s="485"/>
      <c r="N62" s="485"/>
      <c r="O62" s="485"/>
      <c r="P62" s="485"/>
      <c r="Q62" s="485"/>
      <c r="R62" s="486"/>
      <c r="S62" s="315"/>
      <c r="T62"/>
      <c r="V62"/>
    </row>
    <row r="63" spans="1:24" ht="29" x14ac:dyDescent="0.35">
      <c r="A63" s="33">
        <v>6</v>
      </c>
      <c r="B63" s="28" t="s">
        <v>268</v>
      </c>
      <c r="C63" s="3" t="s">
        <v>269</v>
      </c>
      <c r="D63" s="4" t="s">
        <v>270</v>
      </c>
      <c r="E63" s="35" t="s">
        <v>144</v>
      </c>
      <c r="F63" s="26" t="s">
        <v>271</v>
      </c>
      <c r="G63" s="35" t="s">
        <v>8</v>
      </c>
      <c r="H63" s="35" t="s">
        <v>221</v>
      </c>
      <c r="I63" s="186" t="s">
        <v>147</v>
      </c>
      <c r="J63" s="187">
        <v>45383</v>
      </c>
      <c r="K63" s="236" t="s">
        <v>178</v>
      </c>
      <c r="L63" s="9" t="s">
        <v>201</v>
      </c>
      <c r="M63" s="7" t="s">
        <v>202</v>
      </c>
      <c r="N63" s="7" t="s">
        <v>202</v>
      </c>
      <c r="O63" s="7" t="s">
        <v>202</v>
      </c>
      <c r="P63" s="7" t="s">
        <v>202</v>
      </c>
      <c r="Q63" s="7" t="s">
        <v>202</v>
      </c>
      <c r="R63" s="7" t="s">
        <v>202</v>
      </c>
      <c r="S63" s="7" t="s">
        <v>202</v>
      </c>
      <c r="T63" s="7" t="s">
        <v>591</v>
      </c>
      <c r="U63" s="7" t="s">
        <v>591</v>
      </c>
      <c r="V63" s="7" t="s">
        <v>591</v>
      </c>
      <c r="W63" s="7" t="s">
        <v>591</v>
      </c>
    </row>
    <row r="64" spans="1:24" hidden="1" x14ac:dyDescent="0.35">
      <c r="A64" s="702">
        <v>7</v>
      </c>
      <c r="B64" s="290" t="s">
        <v>272</v>
      </c>
      <c r="C64" s="3" t="s">
        <v>273</v>
      </c>
      <c r="D64" s="6" t="s">
        <v>274</v>
      </c>
      <c r="E64" s="5" t="s">
        <v>158</v>
      </c>
      <c r="F64" s="6"/>
      <c r="G64" s="6"/>
      <c r="H64" s="5"/>
      <c r="I64" s="6"/>
      <c r="J64" s="6"/>
      <c r="K64" s="6"/>
      <c r="L64" s="6"/>
      <c r="M64" s="11"/>
      <c r="S64" s="315"/>
      <c r="T64"/>
      <c r="V64"/>
    </row>
    <row r="65" spans="1:23" x14ac:dyDescent="0.35">
      <c r="A65" s="702"/>
      <c r="B65" s="290" t="s">
        <v>272</v>
      </c>
      <c r="C65" s="3" t="s">
        <v>273</v>
      </c>
      <c r="D65" s="6" t="s">
        <v>275</v>
      </c>
      <c r="E65" s="27" t="s">
        <v>144</v>
      </c>
      <c r="F65" s="29" t="s">
        <v>267</v>
      </c>
      <c r="G65" s="188">
        <v>2022</v>
      </c>
      <c r="H65" s="35" t="s">
        <v>221</v>
      </c>
      <c r="I65" s="35" t="s">
        <v>257</v>
      </c>
      <c r="J65" s="38">
        <v>45261</v>
      </c>
      <c r="K65" s="241" t="s">
        <v>533</v>
      </c>
      <c r="L65" s="6" t="s">
        <v>276</v>
      </c>
      <c r="M65" s="182" t="s">
        <v>262</v>
      </c>
      <c r="N65" s="182"/>
      <c r="O65" s="182"/>
      <c r="P65" s="182"/>
      <c r="Q65" s="182"/>
      <c r="R65" s="5" t="s">
        <v>277</v>
      </c>
      <c r="S65" s="314" t="s">
        <v>637</v>
      </c>
      <c r="T65" s="5" t="s">
        <v>659</v>
      </c>
      <c r="U65" s="5" t="s">
        <v>678</v>
      </c>
      <c r="V65" s="662" t="s">
        <v>686</v>
      </c>
      <c r="W65" s="6" t="s">
        <v>703</v>
      </c>
    </row>
    <row r="66" spans="1:23" hidden="1" x14ac:dyDescent="0.35">
      <c r="A66" s="702"/>
      <c r="B66" s="290" t="s">
        <v>272</v>
      </c>
      <c r="C66" s="3" t="s">
        <v>278</v>
      </c>
      <c r="D66" s="6" t="s">
        <v>279</v>
      </c>
      <c r="E66" s="5" t="s">
        <v>158</v>
      </c>
      <c r="F66" s="6"/>
      <c r="G66" s="6"/>
      <c r="H66" s="5"/>
      <c r="I66" s="6"/>
      <c r="J66" s="6"/>
      <c r="K66" s="6"/>
      <c r="L66" s="6"/>
      <c r="M66" s="11"/>
      <c r="N66" s="11"/>
      <c r="O66" s="11"/>
      <c r="P66" s="11"/>
      <c r="Q66" s="11"/>
      <c r="R66" s="11"/>
      <c r="S66" s="11"/>
      <c r="T66"/>
      <c r="V66"/>
    </row>
    <row r="67" spans="1:23" x14ac:dyDescent="0.35">
      <c r="A67" s="702"/>
      <c r="B67" s="290" t="s">
        <v>272</v>
      </c>
      <c r="C67" s="3" t="s">
        <v>278</v>
      </c>
      <c r="D67" s="6" t="s">
        <v>489</v>
      </c>
      <c r="E67" s="27" t="s">
        <v>144</v>
      </c>
      <c r="F67" s="29" t="s">
        <v>488</v>
      </c>
      <c r="G67" s="189" t="s">
        <v>8</v>
      </c>
      <c r="H67" s="35" t="s">
        <v>221</v>
      </c>
      <c r="I67" s="35" t="s">
        <v>257</v>
      </c>
      <c r="J67" s="38">
        <v>45261</v>
      </c>
      <c r="K67" s="241" t="s">
        <v>533</v>
      </c>
      <c r="L67" s="6"/>
      <c r="M67" s="182" t="s">
        <v>262</v>
      </c>
      <c r="N67" s="182" t="s">
        <v>262</v>
      </c>
      <c r="O67" s="182" t="s">
        <v>262</v>
      </c>
      <c r="P67" s="182" t="s">
        <v>262</v>
      </c>
      <c r="Q67" s="182" t="s">
        <v>262</v>
      </c>
      <c r="R67" s="5" t="s">
        <v>12</v>
      </c>
      <c r="S67" s="5" t="s">
        <v>12</v>
      </c>
      <c r="T67" s="5" t="s">
        <v>12</v>
      </c>
      <c r="U67" s="5" t="s">
        <v>12</v>
      </c>
      <c r="V67" s="5" t="s">
        <v>12</v>
      </c>
      <c r="W67" s="6" t="s">
        <v>704</v>
      </c>
    </row>
    <row r="68" spans="1:23" hidden="1" x14ac:dyDescent="0.35">
      <c r="A68" s="702"/>
      <c r="B68" s="290" t="s">
        <v>272</v>
      </c>
      <c r="C68" s="3" t="s">
        <v>278</v>
      </c>
      <c r="D68" s="6" t="s">
        <v>280</v>
      </c>
      <c r="E68" s="5" t="s">
        <v>158</v>
      </c>
      <c r="F68" s="6"/>
      <c r="G68" s="6"/>
      <c r="H68" s="5"/>
      <c r="I68" s="6"/>
      <c r="J68" s="6"/>
      <c r="K68" s="6"/>
      <c r="L68" s="6"/>
      <c r="M68" s="6"/>
      <c r="N68" s="6"/>
      <c r="O68" s="6"/>
      <c r="P68" s="6"/>
      <c r="Q68" s="6"/>
      <c r="R68" s="6"/>
      <c r="S68" s="6"/>
      <c r="T68"/>
      <c r="V68"/>
    </row>
    <row r="69" spans="1:23" hidden="1" x14ac:dyDescent="0.35">
      <c r="A69" s="702"/>
      <c r="B69" s="290" t="s">
        <v>272</v>
      </c>
      <c r="C69" s="3" t="s">
        <v>281</v>
      </c>
      <c r="D69" s="6" t="s">
        <v>282</v>
      </c>
      <c r="E69" s="5" t="s">
        <v>158</v>
      </c>
      <c r="F69" s="6"/>
      <c r="G69" s="6"/>
      <c r="H69" s="5"/>
      <c r="I69" s="6"/>
      <c r="J69" s="6"/>
      <c r="K69" s="6"/>
      <c r="L69" s="6"/>
      <c r="M69" s="6"/>
      <c r="N69" s="6"/>
      <c r="O69" s="6"/>
      <c r="P69" s="6"/>
      <c r="Q69" s="6"/>
      <c r="R69" s="6"/>
      <c r="S69" s="6"/>
      <c r="T69"/>
      <c r="V69"/>
    </row>
    <row r="70" spans="1:23" hidden="1" x14ac:dyDescent="0.35">
      <c r="A70" s="702"/>
      <c r="B70" s="290" t="s">
        <v>272</v>
      </c>
      <c r="C70" s="3" t="s">
        <v>281</v>
      </c>
      <c r="D70" s="6" t="s">
        <v>283</v>
      </c>
      <c r="E70" s="27" t="s">
        <v>158</v>
      </c>
      <c r="F70" s="185" t="s">
        <v>284</v>
      </c>
      <c r="G70" s="27">
        <v>2022</v>
      </c>
      <c r="H70" s="35" t="s">
        <v>221</v>
      </c>
      <c r="I70" s="27" t="s">
        <v>257</v>
      </c>
      <c r="J70" s="189">
        <v>44652</v>
      </c>
      <c r="K70" s="241" t="s">
        <v>533</v>
      </c>
      <c r="L70" s="6"/>
      <c r="M70" s="11"/>
      <c r="N70" s="11"/>
      <c r="O70" s="11"/>
      <c r="P70" s="11"/>
      <c r="Q70" s="11"/>
      <c r="R70" s="11"/>
      <c r="S70" s="11"/>
      <c r="T70"/>
      <c r="V70"/>
    </row>
    <row r="71" spans="1:23" s="16" customFormat="1" x14ac:dyDescent="0.35">
      <c r="A71" s="702"/>
      <c r="B71" s="290" t="s">
        <v>272</v>
      </c>
      <c r="C71" s="3" t="s">
        <v>281</v>
      </c>
      <c r="D71" s="4" t="s">
        <v>285</v>
      </c>
      <c r="E71" s="188" t="s">
        <v>286</v>
      </c>
      <c r="F71" s="185" t="s">
        <v>287</v>
      </c>
      <c r="G71" s="27">
        <v>2022</v>
      </c>
      <c r="H71" s="35" t="s">
        <v>221</v>
      </c>
      <c r="I71" s="192" t="s">
        <v>288</v>
      </c>
      <c r="J71" s="38">
        <v>45261</v>
      </c>
      <c r="K71" s="241" t="s">
        <v>533</v>
      </c>
      <c r="L71" s="4" t="s">
        <v>289</v>
      </c>
      <c r="M71" s="183" t="s">
        <v>262</v>
      </c>
      <c r="N71" s="7">
        <v>14.75</v>
      </c>
      <c r="O71" s="183"/>
      <c r="P71" s="7">
        <v>14.29</v>
      </c>
      <c r="Q71" s="183"/>
      <c r="R71" s="7">
        <v>14.29</v>
      </c>
      <c r="S71" s="183"/>
      <c r="T71" s="7">
        <v>14.29</v>
      </c>
      <c r="U71" s="7">
        <v>14.29</v>
      </c>
      <c r="V71" s="7">
        <v>14.29</v>
      </c>
      <c r="W71" s="313">
        <v>0.24</v>
      </c>
    </row>
    <row r="72" spans="1:23" hidden="1" x14ac:dyDescent="0.35">
      <c r="A72" s="702"/>
      <c r="B72" s="290" t="s">
        <v>272</v>
      </c>
      <c r="C72" s="3" t="s">
        <v>281</v>
      </c>
      <c r="D72" s="6" t="s">
        <v>290</v>
      </c>
      <c r="E72" s="5" t="s">
        <v>158</v>
      </c>
      <c r="F72" s="6"/>
      <c r="G72" s="6"/>
      <c r="H72" s="5"/>
      <c r="I72" s="6"/>
      <c r="J72" s="6"/>
      <c r="K72" s="6"/>
      <c r="L72" s="6"/>
      <c r="M72" s="181"/>
      <c r="N72" s="6"/>
      <c r="O72" s="6"/>
      <c r="P72" s="6"/>
      <c r="Q72" s="6"/>
      <c r="R72" s="6"/>
      <c r="S72" s="6"/>
      <c r="T72" s="6"/>
      <c r="V72"/>
    </row>
    <row r="73" spans="1:23" hidden="1" x14ac:dyDescent="0.35">
      <c r="A73" s="702"/>
      <c r="B73" s="290" t="s">
        <v>272</v>
      </c>
      <c r="C73" s="3" t="s">
        <v>281</v>
      </c>
      <c r="D73" s="6" t="s">
        <v>550</v>
      </c>
      <c r="E73" s="27" t="s">
        <v>158</v>
      </c>
      <c r="F73" s="25" t="s">
        <v>551</v>
      </c>
      <c r="G73" s="189">
        <v>44743</v>
      </c>
      <c r="H73" s="27" t="s">
        <v>146</v>
      </c>
      <c r="I73" s="27" t="s">
        <v>257</v>
      </c>
      <c r="J73" s="189">
        <v>44652</v>
      </c>
      <c r="K73" s="241" t="s">
        <v>533</v>
      </c>
      <c r="L73" s="6"/>
      <c r="M73" s="181"/>
      <c r="N73" s="6"/>
      <c r="O73" s="6"/>
      <c r="P73" s="6"/>
      <c r="Q73" s="6"/>
      <c r="R73" s="6"/>
      <c r="S73" s="6" t="s">
        <v>643</v>
      </c>
      <c r="T73" s="6"/>
      <c r="V73"/>
    </row>
    <row r="74" spans="1:23" hidden="1" x14ac:dyDescent="0.35">
      <c r="A74" s="702"/>
      <c r="B74" s="290" t="s">
        <v>272</v>
      </c>
      <c r="C74" s="3" t="s">
        <v>281</v>
      </c>
      <c r="D74" s="6" t="s">
        <v>291</v>
      </c>
      <c r="E74" s="5" t="s">
        <v>158</v>
      </c>
      <c r="F74" s="6"/>
      <c r="G74" s="6"/>
      <c r="H74" s="5"/>
      <c r="I74" s="6"/>
      <c r="J74" s="6"/>
      <c r="K74" s="6"/>
      <c r="L74" s="6"/>
      <c r="M74" s="6"/>
      <c r="N74" s="6"/>
      <c r="O74" s="6"/>
      <c r="P74" s="6"/>
      <c r="Q74" s="6"/>
      <c r="R74" s="6"/>
      <c r="S74" s="6"/>
      <c r="T74" s="6"/>
      <c r="V74"/>
    </row>
    <row r="75" spans="1:23" hidden="1" x14ac:dyDescent="0.35">
      <c r="A75" s="702"/>
      <c r="B75" s="290" t="s">
        <v>272</v>
      </c>
      <c r="C75" s="3" t="s">
        <v>281</v>
      </c>
      <c r="D75" s="6" t="s">
        <v>292</v>
      </c>
      <c r="E75" s="27" t="s">
        <v>158</v>
      </c>
      <c r="F75" s="25" t="s">
        <v>293</v>
      </c>
      <c r="G75" s="190">
        <v>44743</v>
      </c>
      <c r="H75" s="191" t="s">
        <v>146</v>
      </c>
      <c r="I75" s="191" t="s">
        <v>257</v>
      </c>
      <c r="J75" s="189">
        <v>44652</v>
      </c>
      <c r="K75" s="241" t="s">
        <v>533</v>
      </c>
      <c r="L75" s="6"/>
      <c r="M75" s="6"/>
      <c r="N75" s="6"/>
      <c r="O75" s="6"/>
      <c r="P75" s="6"/>
      <c r="Q75" s="6"/>
      <c r="R75" s="6"/>
      <c r="S75" s="6" t="s">
        <v>644</v>
      </c>
      <c r="T75" s="6"/>
      <c r="V75"/>
    </row>
    <row r="76" spans="1:23" hidden="1" x14ac:dyDescent="0.35">
      <c r="A76" s="702"/>
      <c r="B76" s="290" t="s">
        <v>272</v>
      </c>
      <c r="C76" s="3" t="s">
        <v>281</v>
      </c>
      <c r="D76" s="6" t="s">
        <v>294</v>
      </c>
      <c r="E76" s="27" t="s">
        <v>158</v>
      </c>
      <c r="F76" s="25" t="s">
        <v>295</v>
      </c>
      <c r="G76" s="190">
        <v>44743</v>
      </c>
      <c r="H76" s="191" t="s">
        <v>146</v>
      </c>
      <c r="I76" s="191" t="s">
        <v>257</v>
      </c>
      <c r="J76" s="189">
        <v>44652</v>
      </c>
      <c r="K76" s="241" t="s">
        <v>533</v>
      </c>
      <c r="L76" s="6"/>
      <c r="M76" s="6"/>
      <c r="N76" s="6"/>
      <c r="O76" s="6"/>
      <c r="P76" s="6"/>
      <c r="Q76" s="6"/>
      <c r="R76" s="6"/>
      <c r="S76" s="6"/>
      <c r="T76" s="6"/>
      <c r="V76"/>
    </row>
    <row r="77" spans="1:23" hidden="1" x14ac:dyDescent="0.35">
      <c r="A77" s="702"/>
      <c r="B77" s="290" t="s">
        <v>272</v>
      </c>
      <c r="C77" s="3" t="s">
        <v>281</v>
      </c>
      <c r="D77" s="6" t="s">
        <v>538</v>
      </c>
      <c r="E77" s="27" t="s">
        <v>158</v>
      </c>
      <c r="F77" s="25" t="s">
        <v>537</v>
      </c>
      <c r="G77" s="27">
        <v>2022</v>
      </c>
      <c r="H77" s="191" t="s">
        <v>146</v>
      </c>
      <c r="I77" s="191" t="s">
        <v>257</v>
      </c>
      <c r="J77" s="189">
        <v>44652</v>
      </c>
      <c r="K77" s="241" t="s">
        <v>533</v>
      </c>
      <c r="L77" s="6"/>
      <c r="M77" s="11"/>
      <c r="N77" s="11"/>
      <c r="O77" s="11"/>
      <c r="P77" s="11"/>
      <c r="Q77" s="11"/>
      <c r="R77" s="11"/>
      <c r="S77" s="11"/>
      <c r="T77" s="11"/>
      <c r="V77"/>
    </row>
    <row r="78" spans="1:23" ht="15" customHeight="1" x14ac:dyDescent="0.35">
      <c r="A78" s="702">
        <v>8</v>
      </c>
      <c r="B78" s="281" t="s">
        <v>296</v>
      </c>
      <c r="C78" s="8" t="s">
        <v>297</v>
      </c>
      <c r="D78" s="6" t="s">
        <v>12</v>
      </c>
      <c r="E78" s="27" t="s">
        <v>144</v>
      </c>
      <c r="F78" s="25" t="s">
        <v>660</v>
      </c>
      <c r="G78" s="189">
        <v>45292</v>
      </c>
      <c r="H78" s="27" t="s">
        <v>221</v>
      </c>
      <c r="I78" s="191" t="s">
        <v>257</v>
      </c>
      <c r="J78" s="189">
        <v>45383</v>
      </c>
      <c r="K78" s="6"/>
      <c r="L78" s="6" t="s">
        <v>211</v>
      </c>
      <c r="M78" s="183" t="s">
        <v>262</v>
      </c>
      <c r="N78" s="183" t="s">
        <v>262</v>
      </c>
      <c r="O78" s="183" t="s">
        <v>262</v>
      </c>
      <c r="P78" s="183" t="s">
        <v>262</v>
      </c>
      <c r="Q78" s="183" t="s">
        <v>262</v>
      </c>
      <c r="R78" s="183" t="s">
        <v>262</v>
      </c>
      <c r="S78" s="183" t="s">
        <v>262</v>
      </c>
      <c r="T78" s="183" t="s">
        <v>262</v>
      </c>
      <c r="U78" s="183" t="s">
        <v>262</v>
      </c>
      <c r="V78" s="183" t="s">
        <v>262</v>
      </c>
      <c r="W78" s="183" t="s">
        <v>262</v>
      </c>
    </row>
    <row r="79" spans="1:23" hidden="1" x14ac:dyDescent="0.35">
      <c r="A79" s="702"/>
      <c r="B79" s="281" t="s">
        <v>296</v>
      </c>
      <c r="C79" s="279" t="s">
        <v>298</v>
      </c>
      <c r="D79" s="6" t="s">
        <v>299</v>
      </c>
      <c r="E79" s="5" t="s">
        <v>158</v>
      </c>
      <c r="F79" s="41" t="s">
        <v>300</v>
      </c>
      <c r="G79" s="42" t="s">
        <v>11</v>
      </c>
      <c r="H79" s="7" t="s">
        <v>177</v>
      </c>
      <c r="I79" s="7" t="s">
        <v>147</v>
      </c>
      <c r="J79" s="19">
        <v>44166</v>
      </c>
      <c r="K79" s="7"/>
      <c r="L79" s="6" t="s">
        <v>301</v>
      </c>
      <c r="M79" s="731" t="s">
        <v>180</v>
      </c>
      <c r="N79" s="732"/>
      <c r="O79" s="732"/>
      <c r="P79" s="732"/>
      <c r="Q79" s="732"/>
      <c r="R79" s="733"/>
      <c r="S79" s="733"/>
      <c r="T79" s="5"/>
      <c r="V79"/>
    </row>
    <row r="80" spans="1:23" ht="15" hidden="1" customHeight="1" x14ac:dyDescent="0.35">
      <c r="A80" s="702"/>
      <c r="B80" s="281" t="s">
        <v>296</v>
      </c>
      <c r="C80" s="279" t="s">
        <v>298</v>
      </c>
      <c r="D80" s="6" t="s">
        <v>302</v>
      </c>
      <c r="E80" s="5" t="s">
        <v>158</v>
      </c>
      <c r="F80" s="6"/>
      <c r="G80" s="6"/>
      <c r="H80" s="5"/>
      <c r="I80" s="6"/>
      <c r="J80" s="6"/>
      <c r="K80" s="6"/>
      <c r="L80" s="6"/>
      <c r="M80" s="11"/>
      <c r="T80" s="11"/>
      <c r="V80"/>
    </row>
    <row r="81" spans="1:23" ht="29" x14ac:dyDescent="0.35">
      <c r="A81" s="702">
        <v>9</v>
      </c>
      <c r="B81" s="290" t="s">
        <v>303</v>
      </c>
      <c r="C81" s="3" t="s">
        <v>563</v>
      </c>
      <c r="D81" s="4" t="s">
        <v>304</v>
      </c>
      <c r="E81" s="27" t="s">
        <v>144</v>
      </c>
      <c r="F81" s="185" t="s">
        <v>305</v>
      </c>
      <c r="G81" s="188">
        <v>2022</v>
      </c>
      <c r="H81" s="27" t="s">
        <v>146</v>
      </c>
      <c r="I81" s="35" t="s">
        <v>147</v>
      </c>
      <c r="J81" s="38">
        <v>45261</v>
      </c>
      <c r="K81" s="241" t="s">
        <v>533</v>
      </c>
      <c r="L81" s="6" t="s">
        <v>306</v>
      </c>
      <c r="M81" s="5">
        <v>1947</v>
      </c>
      <c r="N81" s="5">
        <v>1957</v>
      </c>
      <c r="O81" s="5">
        <v>2022</v>
      </c>
      <c r="P81" s="5">
        <v>1942</v>
      </c>
      <c r="Q81" s="5">
        <v>2094</v>
      </c>
      <c r="R81" s="5">
        <v>1690</v>
      </c>
      <c r="S81" s="5">
        <v>1758</v>
      </c>
      <c r="T81" s="5">
        <v>1930</v>
      </c>
      <c r="U81" s="5">
        <v>1719</v>
      </c>
      <c r="V81" s="662">
        <v>1665</v>
      </c>
      <c r="W81" s="6">
        <v>1326</v>
      </c>
    </row>
    <row r="82" spans="1:23" ht="29" hidden="1" x14ac:dyDescent="0.35">
      <c r="A82" s="702"/>
      <c r="B82" s="290" t="s">
        <v>303</v>
      </c>
      <c r="C82" s="3" t="s">
        <v>563</v>
      </c>
      <c r="D82" s="4" t="s">
        <v>307</v>
      </c>
      <c r="E82" s="5" t="s">
        <v>158</v>
      </c>
      <c r="F82" s="6"/>
      <c r="G82" s="6"/>
      <c r="H82" s="5"/>
      <c r="I82" s="6"/>
      <c r="J82" s="6"/>
      <c r="K82" s="6"/>
      <c r="L82" s="6"/>
      <c r="M82" s="11"/>
      <c r="N82" s="11"/>
      <c r="O82" s="11"/>
      <c r="P82" s="11"/>
      <c r="Q82" s="11"/>
      <c r="R82" s="11"/>
      <c r="S82" s="13"/>
      <c r="T82" s="663"/>
      <c r="V82"/>
    </row>
    <row r="83" spans="1:23" ht="29" x14ac:dyDescent="0.35">
      <c r="A83" s="702"/>
      <c r="B83" s="290" t="s">
        <v>303</v>
      </c>
      <c r="C83" s="3" t="s">
        <v>563</v>
      </c>
      <c r="D83" s="4" t="s">
        <v>308</v>
      </c>
      <c r="E83" s="5" t="s">
        <v>144</v>
      </c>
      <c r="F83" s="41" t="s">
        <v>309</v>
      </c>
      <c r="G83" s="42">
        <v>2023</v>
      </c>
      <c r="H83" s="7" t="s">
        <v>177</v>
      </c>
      <c r="I83" s="7" t="s">
        <v>147</v>
      </c>
      <c r="J83" s="19">
        <v>45261</v>
      </c>
      <c r="K83" s="44" t="s">
        <v>262</v>
      </c>
      <c r="L83" s="6" t="s">
        <v>310</v>
      </c>
      <c r="M83" s="708" t="s">
        <v>180</v>
      </c>
      <c r="N83" s="709"/>
      <c r="O83" s="709"/>
      <c r="P83" s="709"/>
      <c r="Q83" s="709"/>
      <c r="R83" s="710"/>
      <c r="S83" s="710"/>
      <c r="T83" s="710"/>
      <c r="U83" s="710"/>
      <c r="V83" s="711"/>
      <c r="W83" s="712"/>
    </row>
    <row r="84" spans="1:23" ht="43.5" x14ac:dyDescent="0.35">
      <c r="A84" s="715"/>
      <c r="B84" s="290" t="s">
        <v>303</v>
      </c>
      <c r="C84" s="279" t="s">
        <v>564</v>
      </c>
      <c r="D84" s="4" t="s">
        <v>311</v>
      </c>
      <c r="E84" s="35" t="s">
        <v>144</v>
      </c>
      <c r="F84" s="185" t="s">
        <v>312</v>
      </c>
      <c r="G84" s="188">
        <v>2023</v>
      </c>
      <c r="H84" s="35" t="s">
        <v>146</v>
      </c>
      <c r="I84" s="35" t="s">
        <v>147</v>
      </c>
      <c r="J84" s="38">
        <v>45261</v>
      </c>
      <c r="K84" s="241" t="s">
        <v>533</v>
      </c>
      <c r="L84" s="6" t="s">
        <v>310</v>
      </c>
      <c r="M84" s="682" t="s">
        <v>180</v>
      </c>
      <c r="N84" s="682" t="s">
        <v>180</v>
      </c>
      <c r="O84" s="682" t="s">
        <v>180</v>
      </c>
      <c r="P84" s="682" t="s">
        <v>180</v>
      </c>
      <c r="Q84" s="683">
        <v>0.38</v>
      </c>
      <c r="R84" s="683">
        <v>0.46</v>
      </c>
      <c r="S84" s="683">
        <v>0.38</v>
      </c>
      <c r="T84" s="683">
        <v>0.39</v>
      </c>
      <c r="U84" s="683">
        <v>0.35</v>
      </c>
      <c r="V84" s="313">
        <v>0.35</v>
      </c>
      <c r="W84" s="695">
        <v>0.41</v>
      </c>
    </row>
    <row r="85" spans="1:23" ht="43.5" hidden="1" x14ac:dyDescent="0.35">
      <c r="A85" s="715"/>
      <c r="B85" s="290" t="s">
        <v>303</v>
      </c>
      <c r="C85" s="279" t="s">
        <v>564</v>
      </c>
      <c r="D85" s="4" t="s">
        <v>313</v>
      </c>
      <c r="E85" s="5" t="s">
        <v>158</v>
      </c>
      <c r="F85" s="6"/>
      <c r="G85" s="6"/>
      <c r="H85" s="5"/>
      <c r="I85" s="6"/>
      <c r="J85" s="6"/>
      <c r="K85" s="6"/>
      <c r="L85" s="6"/>
      <c r="M85" s="6"/>
      <c r="N85" s="6"/>
      <c r="O85" s="6"/>
      <c r="P85" s="6"/>
      <c r="Q85" s="6"/>
      <c r="R85" s="6"/>
      <c r="S85" s="12"/>
      <c r="T85" s="6"/>
      <c r="V85"/>
    </row>
    <row r="86" spans="1:23" ht="43.5" hidden="1" x14ac:dyDescent="0.35">
      <c r="A86" s="715"/>
      <c r="B86" s="290" t="s">
        <v>303</v>
      </c>
      <c r="C86" s="279" t="s">
        <v>564</v>
      </c>
      <c r="D86" s="4" t="s">
        <v>314</v>
      </c>
      <c r="E86" s="5" t="s">
        <v>158</v>
      </c>
      <c r="F86" s="6"/>
      <c r="G86" s="6"/>
      <c r="H86" s="5"/>
      <c r="I86" s="6"/>
      <c r="J86" s="6"/>
      <c r="K86" s="6"/>
      <c r="L86" s="6"/>
      <c r="M86" s="6"/>
      <c r="N86" s="6"/>
      <c r="O86" s="6"/>
      <c r="P86" s="6"/>
      <c r="Q86" s="6"/>
      <c r="R86" s="6"/>
      <c r="S86" s="12"/>
      <c r="T86" s="6"/>
      <c r="V86"/>
    </row>
    <row r="87" spans="1:23" ht="43.5" hidden="1" x14ac:dyDescent="0.35">
      <c r="A87" s="715"/>
      <c r="B87" s="290" t="s">
        <v>303</v>
      </c>
      <c r="C87" s="279" t="s">
        <v>564</v>
      </c>
      <c r="D87" s="4" t="s">
        <v>315</v>
      </c>
      <c r="E87" s="191" t="s">
        <v>158</v>
      </c>
      <c r="F87" s="29" t="s">
        <v>316</v>
      </c>
      <c r="G87" s="191">
        <v>2022</v>
      </c>
      <c r="H87" s="27" t="s">
        <v>146</v>
      </c>
      <c r="I87" s="191" t="s">
        <v>147</v>
      </c>
      <c r="J87" s="190">
        <v>44652</v>
      </c>
      <c r="K87" s="241" t="s">
        <v>533</v>
      </c>
      <c r="L87" s="6"/>
      <c r="M87" s="6"/>
      <c r="N87" s="6"/>
      <c r="O87" s="6"/>
      <c r="P87" s="6"/>
      <c r="Q87" s="6"/>
      <c r="R87" s="6"/>
      <c r="S87" s="250" t="s">
        <v>640</v>
      </c>
      <c r="T87" s="6"/>
      <c r="V87"/>
    </row>
    <row r="88" spans="1:23" ht="43.5" hidden="1" x14ac:dyDescent="0.35">
      <c r="A88" s="715"/>
      <c r="B88" s="290" t="s">
        <v>303</v>
      </c>
      <c r="C88" s="279" t="s">
        <v>564</v>
      </c>
      <c r="D88" s="4" t="s">
        <v>317</v>
      </c>
      <c r="E88" s="191" t="s">
        <v>158</v>
      </c>
      <c r="F88" s="29" t="s">
        <v>318</v>
      </c>
      <c r="G88" s="191" t="s">
        <v>12</v>
      </c>
      <c r="H88" s="27" t="s">
        <v>146</v>
      </c>
      <c r="I88" s="191" t="s">
        <v>147</v>
      </c>
      <c r="J88" s="190">
        <v>44652</v>
      </c>
      <c r="K88" s="241" t="s">
        <v>533</v>
      </c>
      <c r="L88" s="181"/>
      <c r="M88" s="181"/>
      <c r="N88" s="6"/>
      <c r="O88" s="6"/>
      <c r="P88" s="6"/>
      <c r="Q88" s="6"/>
      <c r="R88" s="6"/>
      <c r="S88" s="251" t="s">
        <v>638</v>
      </c>
      <c r="T88" s="6"/>
      <c r="V88"/>
    </row>
    <row r="89" spans="1:23" ht="43.5" hidden="1" x14ac:dyDescent="0.35">
      <c r="A89" s="715"/>
      <c r="B89" s="290" t="s">
        <v>303</v>
      </c>
      <c r="C89" s="279" t="s">
        <v>564</v>
      </c>
      <c r="D89" s="4" t="s">
        <v>319</v>
      </c>
      <c r="E89" s="191" t="s">
        <v>158</v>
      </c>
      <c r="F89" s="29" t="s">
        <v>320</v>
      </c>
      <c r="G89" s="191">
        <v>2022</v>
      </c>
      <c r="H89" s="27" t="s">
        <v>146</v>
      </c>
      <c r="I89" s="191" t="s">
        <v>147</v>
      </c>
      <c r="J89" s="190">
        <v>44652</v>
      </c>
      <c r="K89" s="241" t="s">
        <v>533</v>
      </c>
      <c r="L89" s="6"/>
      <c r="M89" s="11"/>
      <c r="N89" s="11"/>
      <c r="O89" s="11"/>
      <c r="P89" s="11"/>
      <c r="Q89" s="11"/>
      <c r="R89" s="11"/>
      <c r="S89" s="487" t="s">
        <v>639</v>
      </c>
      <c r="T89" s="11"/>
      <c r="V89"/>
    </row>
    <row r="90" spans="1:23" ht="43.5" x14ac:dyDescent="0.35">
      <c r="A90" s="715"/>
      <c r="B90" s="290" t="s">
        <v>303</v>
      </c>
      <c r="C90" s="279" t="s">
        <v>564</v>
      </c>
      <c r="D90" s="4" t="s">
        <v>565</v>
      </c>
      <c r="E90" s="191" t="s">
        <v>144</v>
      </c>
      <c r="F90" s="29" t="s">
        <v>566</v>
      </c>
      <c r="G90" s="191">
        <v>2022</v>
      </c>
      <c r="H90" s="27" t="s">
        <v>146</v>
      </c>
      <c r="I90" s="191" t="s">
        <v>257</v>
      </c>
      <c r="J90" s="190">
        <v>45261</v>
      </c>
      <c r="K90" s="241" t="s">
        <v>533</v>
      </c>
      <c r="L90" s="6"/>
      <c r="M90" s="6"/>
      <c r="N90" s="6"/>
      <c r="O90" s="6"/>
      <c r="P90" s="6"/>
      <c r="Q90" s="6"/>
      <c r="R90" s="6"/>
      <c r="S90" s="8" t="s">
        <v>642</v>
      </c>
      <c r="T90" s="664">
        <v>7.0000000000000001E-3</v>
      </c>
      <c r="U90" s="664">
        <v>8.9999999999999993E-3</v>
      </c>
      <c r="V90" s="7" t="s">
        <v>12</v>
      </c>
      <c r="W90" s="7" t="s">
        <v>12</v>
      </c>
    </row>
    <row r="91" spans="1:23" ht="29" hidden="1" x14ac:dyDescent="0.35">
      <c r="A91" s="715"/>
      <c r="B91" s="290" t="s">
        <v>303</v>
      </c>
      <c r="C91" s="3" t="s">
        <v>321</v>
      </c>
      <c r="D91" s="4" t="s">
        <v>322</v>
      </c>
      <c r="E91" s="5" t="s">
        <v>158</v>
      </c>
      <c r="F91" s="6"/>
      <c r="G91" s="6"/>
      <c r="H91" s="5"/>
      <c r="I91" s="6"/>
      <c r="J91" s="6"/>
      <c r="K91" s="6"/>
      <c r="L91" s="6"/>
      <c r="M91" s="6"/>
      <c r="N91" s="6"/>
      <c r="O91" s="6"/>
      <c r="P91" s="6"/>
      <c r="Q91" s="6"/>
      <c r="R91" s="6"/>
      <c r="S91" s="12"/>
      <c r="T91" s="181"/>
      <c r="V91"/>
    </row>
    <row r="92" spans="1:23" ht="29" hidden="1" x14ac:dyDescent="0.35">
      <c r="A92" s="715"/>
      <c r="B92" s="290" t="s">
        <v>303</v>
      </c>
      <c r="C92" s="3" t="s">
        <v>321</v>
      </c>
      <c r="D92" s="4" t="s">
        <v>323</v>
      </c>
      <c r="E92" s="27" t="s">
        <v>158</v>
      </c>
      <c r="F92" s="29" t="s">
        <v>324</v>
      </c>
      <c r="G92" s="189">
        <v>44348</v>
      </c>
      <c r="H92" s="27" t="s">
        <v>146</v>
      </c>
      <c r="I92" s="27" t="s">
        <v>147</v>
      </c>
      <c r="J92" s="189">
        <v>44348</v>
      </c>
      <c r="K92" s="241" t="s">
        <v>533</v>
      </c>
      <c r="L92" s="6"/>
      <c r="M92" s="6"/>
      <c r="N92" s="6"/>
      <c r="O92" s="6"/>
      <c r="P92" s="6"/>
      <c r="Q92" s="6"/>
      <c r="R92" s="6"/>
      <c r="S92" s="12" t="s">
        <v>641</v>
      </c>
      <c r="T92" s="6"/>
      <c r="V92"/>
    </row>
    <row r="93" spans="1:23" ht="29" hidden="1" x14ac:dyDescent="0.35">
      <c r="A93" s="696">
        <v>10</v>
      </c>
      <c r="B93" s="281" t="s">
        <v>325</v>
      </c>
      <c r="C93" s="279" t="s">
        <v>608</v>
      </c>
      <c r="D93" s="4" t="s">
        <v>326</v>
      </c>
      <c r="E93" s="27" t="s">
        <v>158</v>
      </c>
      <c r="F93" s="25" t="s">
        <v>266</v>
      </c>
      <c r="G93" s="191">
        <v>2022</v>
      </c>
      <c r="H93" s="27" t="s">
        <v>146</v>
      </c>
      <c r="I93" s="25" t="s">
        <v>327</v>
      </c>
      <c r="J93" s="189">
        <v>44652</v>
      </c>
      <c r="K93" s="241" t="s">
        <v>533</v>
      </c>
      <c r="L93" s="6"/>
      <c r="M93" s="6"/>
      <c r="N93" s="6"/>
      <c r="O93" s="6"/>
      <c r="P93" s="6"/>
      <c r="Q93" s="6"/>
      <c r="R93" s="6"/>
      <c r="S93" s="12" t="s">
        <v>645</v>
      </c>
      <c r="T93" s="6"/>
      <c r="V93"/>
    </row>
    <row r="94" spans="1:23" ht="29" hidden="1" x14ac:dyDescent="0.35">
      <c r="A94" s="697"/>
      <c r="B94" s="281" t="s">
        <v>325</v>
      </c>
      <c r="C94" s="279" t="s">
        <v>608</v>
      </c>
      <c r="D94" s="4" t="s">
        <v>328</v>
      </c>
      <c r="E94" s="5" t="s">
        <v>158</v>
      </c>
      <c r="F94" s="6"/>
      <c r="G94" s="6"/>
      <c r="H94" s="5"/>
      <c r="I94" s="6"/>
      <c r="J94" s="6"/>
      <c r="K94" s="6"/>
      <c r="L94" s="6"/>
      <c r="M94" s="11"/>
      <c r="N94" s="11"/>
      <c r="O94" s="11"/>
      <c r="P94" s="11"/>
      <c r="Q94" s="11"/>
      <c r="R94" s="11"/>
      <c r="S94" s="13"/>
      <c r="T94" s="11"/>
      <c r="V94"/>
    </row>
    <row r="95" spans="1:23" ht="29" x14ac:dyDescent="0.35">
      <c r="A95" s="697"/>
      <c r="B95" s="281" t="s">
        <v>325</v>
      </c>
      <c r="C95" s="279" t="s">
        <v>608</v>
      </c>
      <c r="D95" s="4" t="s">
        <v>329</v>
      </c>
      <c r="E95" s="27" t="s">
        <v>144</v>
      </c>
      <c r="F95" s="29" t="s">
        <v>330</v>
      </c>
      <c r="G95" s="27" t="s">
        <v>8</v>
      </c>
      <c r="H95" s="27" t="s">
        <v>146</v>
      </c>
      <c r="I95" s="27" t="s">
        <v>327</v>
      </c>
      <c r="J95" s="189">
        <v>45383</v>
      </c>
      <c r="K95" s="241" t="s">
        <v>533</v>
      </c>
      <c r="L95" s="6"/>
      <c r="M95" s="6"/>
      <c r="N95" s="6"/>
      <c r="O95" s="6"/>
      <c r="P95" s="6"/>
      <c r="Q95" s="6"/>
      <c r="R95" s="6" t="s">
        <v>647</v>
      </c>
      <c r="S95" s="6" t="s">
        <v>646</v>
      </c>
      <c r="T95" s="5" t="s">
        <v>661</v>
      </c>
      <c r="U95" s="5" t="s">
        <v>679</v>
      </c>
      <c r="V95" s="5" t="s">
        <v>687</v>
      </c>
      <c r="W95" s="6" t="s">
        <v>705</v>
      </c>
    </row>
    <row r="96" spans="1:23" ht="29" hidden="1" x14ac:dyDescent="0.35">
      <c r="A96" s="697"/>
      <c r="B96" s="281" t="s">
        <v>325</v>
      </c>
      <c r="C96" s="279" t="s">
        <v>608</v>
      </c>
      <c r="D96" s="4" t="s">
        <v>331</v>
      </c>
      <c r="E96" s="27" t="s">
        <v>158</v>
      </c>
      <c r="F96" s="29" t="s">
        <v>332</v>
      </c>
      <c r="G96" s="189">
        <v>44197</v>
      </c>
      <c r="H96" s="27" t="s">
        <v>146</v>
      </c>
      <c r="I96" s="27" t="s">
        <v>327</v>
      </c>
      <c r="J96" s="189">
        <v>44197</v>
      </c>
      <c r="K96" s="241" t="s">
        <v>533</v>
      </c>
      <c r="L96" s="6"/>
      <c r="M96" s="663"/>
      <c r="N96" s="663"/>
      <c r="O96" s="663"/>
      <c r="P96" s="663"/>
      <c r="Q96" s="663"/>
      <c r="R96" s="663" t="s">
        <v>172</v>
      </c>
      <c r="S96" s="277"/>
      <c r="T96" s="663"/>
      <c r="V96"/>
    </row>
    <row r="97" spans="1:23" ht="29" x14ac:dyDescent="0.35">
      <c r="A97" s="697"/>
      <c r="B97" s="281" t="s">
        <v>325</v>
      </c>
      <c r="C97" s="279" t="s">
        <v>333</v>
      </c>
      <c r="D97" s="4" t="s">
        <v>334</v>
      </c>
      <c r="E97" s="5" t="s">
        <v>144</v>
      </c>
      <c r="F97" s="41" t="s">
        <v>335</v>
      </c>
      <c r="G97" s="42" t="s">
        <v>11</v>
      </c>
      <c r="H97" s="7" t="s">
        <v>177</v>
      </c>
      <c r="I97" s="20" t="s">
        <v>327</v>
      </c>
      <c r="J97" s="19">
        <v>45261</v>
      </c>
      <c r="K97" s="7"/>
      <c r="L97" s="6" t="s">
        <v>336</v>
      </c>
      <c r="M97" s="706" t="s">
        <v>180</v>
      </c>
      <c r="N97" s="706"/>
      <c r="O97" s="706"/>
      <c r="P97" s="706"/>
      <c r="Q97" s="706"/>
      <c r="R97" s="705"/>
      <c r="S97" s="705"/>
      <c r="T97" s="705"/>
      <c r="U97" s="705"/>
      <c r="V97" s="707"/>
      <c r="W97" s="6"/>
    </row>
    <row r="98" spans="1:23" ht="29" x14ac:dyDescent="0.35">
      <c r="A98" s="697"/>
      <c r="B98" s="281" t="s">
        <v>325</v>
      </c>
      <c r="C98" s="279" t="s">
        <v>333</v>
      </c>
      <c r="D98" s="4" t="s">
        <v>337</v>
      </c>
      <c r="E98" s="27" t="s">
        <v>144</v>
      </c>
      <c r="F98" s="29" t="s">
        <v>338</v>
      </c>
      <c r="G98" s="188">
        <v>2022</v>
      </c>
      <c r="H98" s="27" t="s">
        <v>146</v>
      </c>
      <c r="I98" s="35" t="s">
        <v>147</v>
      </c>
      <c r="J98" s="38">
        <v>45261</v>
      </c>
      <c r="K98" s="241" t="s">
        <v>533</v>
      </c>
      <c r="L98" s="6" t="s">
        <v>185</v>
      </c>
      <c r="M98" s="659" t="s">
        <v>339</v>
      </c>
      <c r="N98" s="659" t="s">
        <v>340</v>
      </c>
      <c r="O98" s="659" t="s">
        <v>340</v>
      </c>
      <c r="P98" s="659" t="s">
        <v>340</v>
      </c>
      <c r="Q98" s="659" t="s">
        <v>340</v>
      </c>
      <c r="R98" s="659" t="s">
        <v>340</v>
      </c>
      <c r="S98" s="665" t="s">
        <v>340</v>
      </c>
      <c r="T98" s="665" t="s">
        <v>340</v>
      </c>
      <c r="U98" s="5" t="s">
        <v>340</v>
      </c>
      <c r="V98" s="5" t="s">
        <v>340</v>
      </c>
      <c r="W98" s="5" t="s">
        <v>340</v>
      </c>
    </row>
    <row r="99" spans="1:23" ht="29" x14ac:dyDescent="0.35">
      <c r="A99" s="721"/>
      <c r="B99" s="281" t="s">
        <v>325</v>
      </c>
      <c r="C99" s="279" t="s">
        <v>552</v>
      </c>
      <c r="D99" s="46" t="s">
        <v>553</v>
      </c>
      <c r="E99" s="27" t="s">
        <v>144</v>
      </c>
      <c r="F99" s="29" t="s">
        <v>260</v>
      </c>
      <c r="G99" s="188">
        <v>2022</v>
      </c>
      <c r="H99" s="27" t="s">
        <v>146</v>
      </c>
      <c r="I99" s="191" t="s">
        <v>257</v>
      </c>
      <c r="J99" s="38">
        <v>45261</v>
      </c>
      <c r="K99" s="241" t="s">
        <v>533</v>
      </c>
      <c r="L99" s="6"/>
      <c r="M99" s="5"/>
      <c r="N99" s="5"/>
      <c r="O99" s="5"/>
      <c r="P99" s="5"/>
      <c r="Q99" s="5"/>
      <c r="R99" s="5"/>
      <c r="S99" s="314" t="s">
        <v>648</v>
      </c>
      <c r="T99" s="314" t="s">
        <v>648</v>
      </c>
      <c r="U99" s="314" t="s">
        <v>648</v>
      </c>
      <c r="V99" s="5" t="s">
        <v>648</v>
      </c>
      <c r="W99" s="5" t="s">
        <v>648</v>
      </c>
    </row>
    <row r="100" spans="1:23" ht="29" x14ac:dyDescent="0.35">
      <c r="A100" s="721"/>
      <c r="B100" s="281" t="s">
        <v>325</v>
      </c>
      <c r="C100" s="279" t="s">
        <v>552</v>
      </c>
      <c r="D100" s="46" t="s">
        <v>554</v>
      </c>
      <c r="E100" s="27" t="s">
        <v>144</v>
      </c>
      <c r="F100" s="29" t="s">
        <v>536</v>
      </c>
      <c r="G100" s="27">
        <v>2022</v>
      </c>
      <c r="H100" s="35" t="s">
        <v>221</v>
      </c>
      <c r="I100" s="35" t="s">
        <v>257</v>
      </c>
      <c r="J100" s="38">
        <v>45261</v>
      </c>
      <c r="K100" s="241" t="s">
        <v>533</v>
      </c>
      <c r="L100" s="6"/>
      <c r="M100" s="5"/>
      <c r="N100" s="5"/>
      <c r="O100" s="5"/>
      <c r="P100" s="5"/>
      <c r="Q100" s="5"/>
      <c r="R100" s="5"/>
      <c r="S100" s="314" t="s">
        <v>648</v>
      </c>
      <c r="T100" s="314" t="s">
        <v>648</v>
      </c>
      <c r="U100" s="314" t="s">
        <v>648</v>
      </c>
      <c r="V100" s="5" t="s">
        <v>648</v>
      </c>
      <c r="W100" s="5" t="s">
        <v>648</v>
      </c>
    </row>
    <row r="101" spans="1:23" ht="29" hidden="1" x14ac:dyDescent="0.35">
      <c r="A101" s="721"/>
      <c r="B101" s="281" t="s">
        <v>325</v>
      </c>
      <c r="C101" s="6" t="s">
        <v>557</v>
      </c>
      <c r="D101" s="46" t="s">
        <v>556</v>
      </c>
      <c r="E101" s="27" t="s">
        <v>158</v>
      </c>
      <c r="F101" s="242" t="s">
        <v>555</v>
      </c>
      <c r="G101" s="27">
        <v>2022</v>
      </c>
      <c r="H101" s="35" t="s">
        <v>221</v>
      </c>
      <c r="I101" s="35" t="s">
        <v>257</v>
      </c>
      <c r="J101" s="38">
        <v>44652</v>
      </c>
      <c r="K101" s="241" t="s">
        <v>533</v>
      </c>
      <c r="L101" s="6"/>
      <c r="M101" s="5"/>
      <c r="N101" s="5"/>
      <c r="O101" s="5"/>
      <c r="P101" s="5"/>
      <c r="Q101" s="5"/>
      <c r="R101" s="5"/>
      <c r="S101" s="479" t="s">
        <v>648</v>
      </c>
      <c r="T101" s="6"/>
      <c r="V101"/>
    </row>
    <row r="102" spans="1:23" ht="29" hidden="1" x14ac:dyDescent="0.35">
      <c r="A102" s="703"/>
      <c r="B102" s="281" t="s">
        <v>325</v>
      </c>
      <c r="C102" s="6" t="s">
        <v>558</v>
      </c>
      <c r="D102" s="46" t="s">
        <v>560</v>
      </c>
      <c r="E102" s="27" t="s">
        <v>158</v>
      </c>
      <c r="F102" s="242" t="s">
        <v>559</v>
      </c>
      <c r="G102" s="27">
        <v>2022</v>
      </c>
      <c r="H102" s="35" t="s">
        <v>221</v>
      </c>
      <c r="I102" s="35" t="s">
        <v>257</v>
      </c>
      <c r="J102" s="38">
        <v>44652</v>
      </c>
      <c r="K102" s="241" t="s">
        <v>533</v>
      </c>
      <c r="L102" s="6"/>
      <c r="M102" s="15"/>
      <c r="N102" s="15"/>
      <c r="O102" s="15"/>
      <c r="P102" s="15"/>
      <c r="Q102" s="15"/>
      <c r="R102" s="488">
        <v>1</v>
      </c>
      <c r="S102" s="489">
        <v>1</v>
      </c>
      <c r="T102" s="11"/>
      <c r="V102"/>
    </row>
    <row r="103" spans="1:23" x14ac:dyDescent="0.35">
      <c r="A103" s="696">
        <v>11</v>
      </c>
      <c r="B103" s="292" t="s">
        <v>341</v>
      </c>
      <c r="C103" s="3" t="s">
        <v>342</v>
      </c>
      <c r="D103" s="40" t="s">
        <v>343</v>
      </c>
      <c r="E103" s="5" t="s">
        <v>144</v>
      </c>
      <c r="F103" s="41" t="s">
        <v>344</v>
      </c>
      <c r="G103" s="42" t="s">
        <v>8</v>
      </c>
      <c r="H103" s="7" t="s">
        <v>177</v>
      </c>
      <c r="I103" s="7" t="s">
        <v>147</v>
      </c>
      <c r="J103" s="19">
        <v>45261</v>
      </c>
      <c r="K103" s="7"/>
      <c r="L103" s="6" t="s">
        <v>345</v>
      </c>
      <c r="M103" s="5">
        <v>14</v>
      </c>
      <c r="N103" s="5">
        <v>14.8</v>
      </c>
      <c r="O103" s="5">
        <v>11.8</v>
      </c>
      <c r="P103" s="5">
        <v>11.1</v>
      </c>
      <c r="Q103" s="5">
        <v>10.3</v>
      </c>
      <c r="R103" s="5">
        <v>9.36</v>
      </c>
      <c r="S103" s="5">
        <v>7.28</v>
      </c>
      <c r="T103" s="5">
        <v>9.39</v>
      </c>
      <c r="U103" s="5">
        <v>9.6199999999999992</v>
      </c>
      <c r="V103" s="5">
        <v>9.7200000000000006</v>
      </c>
      <c r="W103" s="6">
        <v>9.68</v>
      </c>
    </row>
    <row r="104" spans="1:23" hidden="1" x14ac:dyDescent="0.35">
      <c r="A104" s="723"/>
      <c r="B104" s="292" t="s">
        <v>341</v>
      </c>
      <c r="C104" s="3" t="s">
        <v>342</v>
      </c>
      <c r="D104" s="6" t="s">
        <v>346</v>
      </c>
      <c r="E104" s="5" t="s">
        <v>158</v>
      </c>
      <c r="F104" s="6"/>
      <c r="G104" s="6"/>
      <c r="H104" s="5"/>
      <c r="I104" s="6"/>
      <c r="J104" s="6"/>
      <c r="K104" s="6"/>
      <c r="L104" s="6"/>
      <c r="M104" s="11"/>
      <c r="N104" s="11"/>
      <c r="O104" s="11"/>
      <c r="P104" s="11"/>
      <c r="Q104" s="11"/>
      <c r="R104" s="11"/>
      <c r="S104" s="13"/>
      <c r="T104" s="11"/>
      <c r="V104"/>
    </row>
    <row r="105" spans="1:23" x14ac:dyDescent="0.35">
      <c r="A105" s="723"/>
      <c r="B105" s="292" t="s">
        <v>341</v>
      </c>
      <c r="C105" s="3" t="s">
        <v>347</v>
      </c>
      <c r="D105" s="40" t="s">
        <v>348</v>
      </c>
      <c r="E105" s="5" t="s">
        <v>144</v>
      </c>
      <c r="F105" s="41" t="s">
        <v>349</v>
      </c>
      <c r="G105" s="42" t="s">
        <v>234</v>
      </c>
      <c r="H105" s="7" t="s">
        <v>177</v>
      </c>
      <c r="I105" s="20" t="s">
        <v>243</v>
      </c>
      <c r="J105" s="19">
        <v>45261</v>
      </c>
      <c r="K105" s="45" t="s">
        <v>262</v>
      </c>
      <c r="L105" s="6" t="s">
        <v>185</v>
      </c>
      <c r="M105" s="729"/>
      <c r="N105" s="730"/>
      <c r="O105" s="730"/>
      <c r="P105" s="730"/>
      <c r="Q105" s="730"/>
      <c r="R105" s="701"/>
      <c r="S105" s="701"/>
      <c r="T105" s="701"/>
      <c r="U105" s="701"/>
    </row>
    <row r="106" spans="1:23" hidden="1" x14ac:dyDescent="0.35">
      <c r="A106" s="724"/>
      <c r="B106" s="292" t="s">
        <v>341</v>
      </c>
      <c r="C106" s="3" t="s">
        <v>347</v>
      </c>
      <c r="D106" s="6" t="s">
        <v>350</v>
      </c>
      <c r="E106" s="5" t="s">
        <v>158</v>
      </c>
      <c r="F106" s="6"/>
      <c r="G106" s="6"/>
      <c r="H106" s="5"/>
      <c r="I106" s="6"/>
      <c r="J106" s="6"/>
      <c r="K106" s="6"/>
      <c r="L106" s="6"/>
      <c r="M106" s="6"/>
      <c r="N106" s="6"/>
      <c r="O106" s="6"/>
      <c r="P106" s="6"/>
      <c r="Q106" s="6"/>
      <c r="R106" s="6"/>
      <c r="S106" s="12"/>
      <c r="T106" s="6"/>
      <c r="V106"/>
    </row>
    <row r="108" spans="1:23" x14ac:dyDescent="0.35">
      <c r="C108" s="16"/>
      <c r="I108" s="47"/>
    </row>
    <row r="109" spans="1:23" x14ac:dyDescent="0.35">
      <c r="C109" s="16"/>
    </row>
  </sheetData>
  <autoFilter ref="A11:M106" xr:uid="{00000000-0009-0000-0000-000000000000}">
    <filterColumn colId="4">
      <filters>
        <filter val="KPI"/>
      </filters>
    </filterColumn>
  </autoFilter>
  <mergeCells count="35">
    <mergeCell ref="M105:U105"/>
    <mergeCell ref="M47:S47"/>
    <mergeCell ref="M79:S79"/>
    <mergeCell ref="M97:V97"/>
    <mergeCell ref="M51:W51"/>
    <mergeCell ref="M83:W83"/>
    <mergeCell ref="M31:S31"/>
    <mergeCell ref="M32:S32"/>
    <mergeCell ref="M33:S33"/>
    <mergeCell ref="M41:S41"/>
    <mergeCell ref="M46:S46"/>
    <mergeCell ref="A103:A106"/>
    <mergeCell ref="A78:A80"/>
    <mergeCell ref="A93:A102"/>
    <mergeCell ref="A64:A77"/>
    <mergeCell ref="A81:A92"/>
    <mergeCell ref="A27:A30"/>
    <mergeCell ref="A31:A38"/>
    <mergeCell ref="A39:A41"/>
    <mergeCell ref="A42:A50"/>
    <mergeCell ref="D58:D59"/>
    <mergeCell ref="A52:A62"/>
    <mergeCell ref="C29:C30"/>
    <mergeCell ref="A19:A21"/>
    <mergeCell ref="M10:R10"/>
    <mergeCell ref="A22:A26"/>
    <mergeCell ref="A12:A18"/>
    <mergeCell ref="M20:S20"/>
    <mergeCell ref="M22:S22"/>
    <mergeCell ref="M24:S24"/>
    <mergeCell ref="M25:S25"/>
    <mergeCell ref="M26:S26"/>
    <mergeCell ref="M23:T23"/>
    <mergeCell ref="M19:W19"/>
    <mergeCell ref="M21:W21"/>
  </mergeCells>
  <phoneticPr fontId="42"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D70B-741D-4ADD-8782-4FC676BC825A}">
  <dimension ref="A1:TO266"/>
  <sheetViews>
    <sheetView showGridLines="0" topLeftCell="C1" zoomScale="70" zoomScaleNormal="70" workbookViewId="0">
      <pane ySplit="12" topLeftCell="A13" activePane="bottomLeft" state="frozen"/>
      <selection pane="bottomLeft" activeCell="X26" sqref="X26"/>
    </sheetView>
  </sheetViews>
  <sheetFormatPr defaultColWidth="8.54296875" defaultRowHeight="14.5" outlineLevelRow="1" outlineLevelCol="1" x14ac:dyDescent="0.35"/>
  <cols>
    <col min="1" max="1" width="92" style="16" bestFit="1" customWidth="1"/>
    <col min="2" max="2" width="87.453125" style="16" customWidth="1"/>
    <col min="3" max="3" width="44.54296875" style="16" customWidth="1"/>
    <col min="4" max="4" width="15.54296875" style="16" customWidth="1"/>
    <col min="5" max="5" width="32.54296875" style="16" bestFit="1" customWidth="1"/>
    <col min="6" max="6" width="32.453125" style="16" customWidth="1"/>
    <col min="7" max="7" width="43.453125" style="16" customWidth="1"/>
    <col min="8" max="15" width="12.54296875" style="16" hidden="1" customWidth="1" outlineLevel="1"/>
    <col min="16" max="16" width="12.54296875" style="16" customWidth="1" collapsed="1"/>
    <col min="17" max="22" width="12.54296875" style="16" customWidth="1"/>
    <col min="23" max="24" width="14.54296875" style="16" customWidth="1"/>
    <col min="25" max="50" width="9.453125" style="98" customWidth="1"/>
    <col min="51" max="16384" width="8.54296875" style="16"/>
  </cols>
  <sheetData>
    <row r="1" spans="1:50" ht="20" outlineLevel="1" thickBot="1" x14ac:dyDescent="0.4">
      <c r="A1" s="293"/>
      <c r="B1" s="293"/>
      <c r="C1" s="293"/>
      <c r="D1" s="294"/>
      <c r="E1" s="294"/>
      <c r="F1" s="293"/>
      <c r="G1" s="293"/>
      <c r="H1" s="48"/>
      <c r="I1" s="48"/>
      <c r="J1" s="48"/>
      <c r="K1" s="48"/>
      <c r="L1" s="48"/>
      <c r="M1" s="48"/>
      <c r="N1" s="48"/>
      <c r="O1" s="48"/>
      <c r="P1" s="49" t="s">
        <v>22</v>
      </c>
      <c r="Q1" s="50" t="s">
        <v>23</v>
      </c>
      <c r="R1" s="50" t="s">
        <v>24</v>
      </c>
      <c r="S1" s="50" t="s">
        <v>25</v>
      </c>
      <c r="T1" s="50" t="s">
        <v>26</v>
      </c>
      <c r="U1" s="50" t="s">
        <v>27</v>
      </c>
      <c r="V1" s="50" t="s">
        <v>490</v>
      </c>
      <c r="W1" s="50" t="s">
        <v>491</v>
      </c>
      <c r="X1" s="50"/>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row>
    <row r="2" spans="1:50" ht="20.5" outlineLevel="1" thickTop="1" thickBot="1" x14ac:dyDescent="0.4">
      <c r="A2" s="293"/>
      <c r="B2" s="293"/>
      <c r="C2" s="293"/>
      <c r="D2" s="293"/>
      <c r="E2" s="293"/>
      <c r="F2" s="293"/>
      <c r="G2" s="293"/>
      <c r="H2" s="51" t="s">
        <v>28</v>
      </c>
      <c r="I2" s="52" t="s">
        <v>29</v>
      </c>
      <c r="J2" s="52" t="s">
        <v>30</v>
      </c>
      <c r="K2" s="52" t="s">
        <v>31</v>
      </c>
      <c r="L2" s="52" t="s">
        <v>32</v>
      </c>
      <c r="M2" s="52" t="s">
        <v>33</v>
      </c>
      <c r="N2" s="52" t="s">
        <v>34</v>
      </c>
      <c r="O2" s="53" t="s">
        <v>35</v>
      </c>
      <c r="P2" s="54" t="s">
        <v>36</v>
      </c>
      <c r="Q2" s="55" t="s">
        <v>37</v>
      </c>
      <c r="R2" s="55" t="s">
        <v>38</v>
      </c>
      <c r="S2" s="55" t="s">
        <v>39</v>
      </c>
      <c r="T2" s="55" t="s">
        <v>40</v>
      </c>
      <c r="U2" s="55" t="s">
        <v>41</v>
      </c>
      <c r="V2" s="55" t="s">
        <v>42</v>
      </c>
      <c r="W2" s="55" t="s">
        <v>492</v>
      </c>
      <c r="X2" s="55" t="s">
        <v>586</v>
      </c>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3"/>
      <c r="AX2" s="293"/>
    </row>
    <row r="3" spans="1:50" outlineLevel="1" x14ac:dyDescent="0.35">
      <c r="A3" s="56"/>
      <c r="B3" s="57"/>
      <c r="C3" s="293"/>
      <c r="D3" s="294"/>
      <c r="E3" s="294"/>
      <c r="F3" s="293"/>
      <c r="G3" s="58" t="s">
        <v>43</v>
      </c>
      <c r="H3" s="59">
        <v>4361</v>
      </c>
      <c r="I3" s="60">
        <v>4386</v>
      </c>
      <c r="J3" s="60">
        <v>4465</v>
      </c>
      <c r="K3" s="60">
        <v>4493</v>
      </c>
      <c r="L3" s="60">
        <v>4590</v>
      </c>
      <c r="M3" s="60">
        <v>4655</v>
      </c>
      <c r="N3" s="60">
        <v>4715</v>
      </c>
      <c r="O3" s="61">
        <v>5313</v>
      </c>
      <c r="P3" s="62">
        <v>5619.11</v>
      </c>
      <c r="Q3" s="63">
        <v>5728</v>
      </c>
      <c r="R3" s="63">
        <v>5995</v>
      </c>
      <c r="S3" s="63">
        <v>6150</v>
      </c>
      <c r="T3" s="63">
        <v>6240</v>
      </c>
      <c r="U3" s="64">
        <v>6220</v>
      </c>
      <c r="V3" s="65">
        <v>6269</v>
      </c>
      <c r="W3" s="65">
        <v>6409</v>
      </c>
      <c r="X3" s="566">
        <v>6409</v>
      </c>
      <c r="Y3" s="293"/>
      <c r="Z3" s="293"/>
      <c r="AA3" s="293"/>
      <c r="AB3" s="293"/>
      <c r="AC3" s="293"/>
      <c r="AD3" s="293"/>
      <c r="AE3" s="293"/>
      <c r="AF3" s="293"/>
      <c r="AG3" s="293"/>
      <c r="AH3" s="293"/>
      <c r="AI3" s="293"/>
      <c r="AJ3" s="293"/>
      <c r="AK3" s="293"/>
      <c r="AL3" s="293"/>
      <c r="AM3" s="293"/>
      <c r="AN3" s="293"/>
      <c r="AO3" s="293"/>
      <c r="AP3" s="293"/>
      <c r="AQ3" s="293"/>
      <c r="AR3" s="293"/>
      <c r="AS3" s="293"/>
      <c r="AT3" s="293"/>
      <c r="AU3" s="293"/>
      <c r="AV3" s="293"/>
      <c r="AW3" s="293"/>
      <c r="AX3" s="293"/>
    </row>
    <row r="4" spans="1:50" ht="19.5" outlineLevel="1" x14ac:dyDescent="0.35">
      <c r="A4" s="66" t="s">
        <v>44</v>
      </c>
      <c r="B4" s="67"/>
      <c r="C4" s="293"/>
      <c r="D4" s="294"/>
      <c r="E4" s="294"/>
      <c r="F4" s="293"/>
      <c r="G4" s="68" t="s">
        <v>45</v>
      </c>
      <c r="H4" s="69">
        <v>17245.3</v>
      </c>
      <c r="I4" s="70">
        <v>17556.3</v>
      </c>
      <c r="J4" s="70">
        <v>17583.5</v>
      </c>
      <c r="K4" s="70">
        <v>18113.5</v>
      </c>
      <c r="L4" s="70">
        <v>17863.452000000001</v>
      </c>
      <c r="M4" s="70">
        <v>18730.474999999999</v>
      </c>
      <c r="N4" s="70">
        <v>18957.124</v>
      </c>
      <c r="O4" s="71">
        <v>18480.690999999999</v>
      </c>
      <c r="P4" s="72">
        <v>19629.177</v>
      </c>
      <c r="Q4" s="73">
        <v>20344.239000000001</v>
      </c>
      <c r="R4" s="73">
        <v>21116.462</v>
      </c>
      <c r="S4" s="73">
        <v>22186.68</v>
      </c>
      <c r="T4" s="73">
        <v>23510</v>
      </c>
      <c r="U4" s="73">
        <v>24035</v>
      </c>
      <c r="V4" s="74">
        <v>24786</v>
      </c>
      <c r="W4" s="74">
        <v>27988</v>
      </c>
      <c r="X4" s="567">
        <v>27988</v>
      </c>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row>
    <row r="5" spans="1:50" ht="20" outlineLevel="1" thickBot="1" x14ac:dyDescent="0.4">
      <c r="A5" s="66" t="s">
        <v>631</v>
      </c>
      <c r="B5" s="67"/>
      <c r="C5" s="293"/>
      <c r="D5" s="294"/>
      <c r="E5" s="294"/>
      <c r="F5" s="293"/>
      <c r="G5" s="75" t="s">
        <v>46</v>
      </c>
      <c r="H5" s="76">
        <v>21606.3</v>
      </c>
      <c r="I5" s="77">
        <v>21942.3</v>
      </c>
      <c r="J5" s="77">
        <v>22048.5</v>
      </c>
      <c r="K5" s="77">
        <v>22606.5</v>
      </c>
      <c r="L5" s="77">
        <v>22453.452000000001</v>
      </c>
      <c r="M5" s="77">
        <v>23385.474999999999</v>
      </c>
      <c r="N5" s="77">
        <v>23672.124</v>
      </c>
      <c r="O5" s="78">
        <v>23793.690999999999</v>
      </c>
      <c r="P5" s="79">
        <v>25248.287</v>
      </c>
      <c r="Q5" s="80">
        <v>26071.769</v>
      </c>
      <c r="R5" s="80">
        <v>27111.261999999999</v>
      </c>
      <c r="S5" s="80">
        <v>28336.68</v>
      </c>
      <c r="T5" s="80">
        <v>29750</v>
      </c>
      <c r="U5" s="80">
        <v>30255</v>
      </c>
      <c r="V5" s="81">
        <v>31055</v>
      </c>
      <c r="W5" s="81">
        <v>34397</v>
      </c>
      <c r="X5" s="568">
        <v>34397</v>
      </c>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row>
    <row r="6" spans="1:50" ht="29" outlineLevel="1" x14ac:dyDescent="0.35">
      <c r="A6" s="66" t="s">
        <v>632</v>
      </c>
      <c r="B6" s="82"/>
      <c r="C6" s="293"/>
      <c r="D6" s="294"/>
      <c r="E6" s="294"/>
      <c r="F6" s="295"/>
      <c r="G6" s="83" t="s">
        <v>47</v>
      </c>
      <c r="H6" s="84">
        <v>328844</v>
      </c>
      <c r="I6" s="85">
        <v>321790</v>
      </c>
      <c r="J6" s="85">
        <v>312466</v>
      </c>
      <c r="K6" s="85">
        <v>311195</v>
      </c>
      <c r="L6" s="85">
        <v>324548</v>
      </c>
      <c r="M6" s="85">
        <v>337697</v>
      </c>
      <c r="N6" s="85">
        <v>321281.38</v>
      </c>
      <c r="O6" s="86">
        <v>322774.33</v>
      </c>
      <c r="P6" s="87" t="s">
        <v>663</v>
      </c>
      <c r="Q6" s="64">
        <v>310841.42000000004</v>
      </c>
      <c r="R6" s="64">
        <v>314587.34909257444</v>
      </c>
      <c r="S6" s="64">
        <v>316191.50798351486</v>
      </c>
      <c r="T6" s="64">
        <v>317384.62798351486</v>
      </c>
      <c r="U6" s="64">
        <v>334206.4467176951</v>
      </c>
      <c r="V6" s="65">
        <v>336465.03871559771</v>
      </c>
      <c r="W6" s="65">
        <v>351284.40447924036</v>
      </c>
      <c r="X6" s="566">
        <v>383027.96</v>
      </c>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row>
    <row r="7" spans="1:50" ht="29" outlineLevel="1" x14ac:dyDescent="0.35">
      <c r="A7" s="88"/>
      <c r="B7" s="89"/>
      <c r="C7" s="293"/>
      <c r="D7" s="294"/>
      <c r="E7" s="294"/>
      <c r="F7" s="293"/>
      <c r="G7" s="68" t="s">
        <v>48</v>
      </c>
      <c r="H7" s="69">
        <v>115054</v>
      </c>
      <c r="I7" s="70">
        <v>114589</v>
      </c>
      <c r="J7" s="70">
        <v>114174</v>
      </c>
      <c r="K7" s="70">
        <v>116837</v>
      </c>
      <c r="L7" s="70">
        <v>120203</v>
      </c>
      <c r="M7" s="70">
        <v>122974</v>
      </c>
      <c r="N7" s="70">
        <v>123809.38</v>
      </c>
      <c r="O7" s="71">
        <v>116550.8</v>
      </c>
      <c r="P7" s="72" t="s">
        <v>664</v>
      </c>
      <c r="Q7" s="73">
        <v>128325.19000000002</v>
      </c>
      <c r="R7" s="73">
        <v>133318.45000000004</v>
      </c>
      <c r="S7" s="73">
        <v>111320.12000000001</v>
      </c>
      <c r="T7" s="73">
        <v>108936.84999999999</v>
      </c>
      <c r="U7" s="73">
        <v>105612.19</v>
      </c>
      <c r="V7" s="74">
        <v>139920.04999999999</v>
      </c>
      <c r="W7" s="74">
        <v>139920.04999999999</v>
      </c>
      <c r="X7" s="567">
        <v>107023.81</v>
      </c>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row>
    <row r="8" spans="1:50" ht="15" outlineLevel="1" thickBot="1" x14ac:dyDescent="0.4">
      <c r="A8" s="293"/>
      <c r="B8" s="293"/>
      <c r="C8" s="293"/>
      <c r="D8" s="294"/>
      <c r="E8" s="294"/>
      <c r="F8" s="293"/>
      <c r="G8" s="75" t="s">
        <v>49</v>
      </c>
      <c r="H8" s="76">
        <v>443898</v>
      </c>
      <c r="I8" s="77">
        <v>436379</v>
      </c>
      <c r="J8" s="77">
        <v>426640</v>
      </c>
      <c r="K8" s="77">
        <v>428032</v>
      </c>
      <c r="L8" s="77">
        <v>444751</v>
      </c>
      <c r="M8" s="77">
        <v>460671</v>
      </c>
      <c r="N8" s="77">
        <v>445090.76</v>
      </c>
      <c r="O8" s="78">
        <v>439325.13</v>
      </c>
      <c r="P8" s="79">
        <v>438243.89</v>
      </c>
      <c r="Q8" s="80">
        <v>449644.14</v>
      </c>
      <c r="R8" s="80">
        <v>429723.8</v>
      </c>
      <c r="S8" s="80">
        <v>427511.62798351486</v>
      </c>
      <c r="T8" s="80">
        <v>426321.47798351484</v>
      </c>
      <c r="U8" s="80">
        <v>439818.6367176951</v>
      </c>
      <c r="V8" s="81">
        <v>476385.0887155977</v>
      </c>
      <c r="W8" s="81">
        <v>491204.45447924035</v>
      </c>
      <c r="X8" s="568">
        <v>490051.77</v>
      </c>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row>
    <row r="9" spans="1:50" ht="15" customHeight="1" outlineLevel="1" thickBot="1" x14ac:dyDescent="0.4">
      <c r="A9" s="293"/>
      <c r="B9" s="397" t="s">
        <v>50</v>
      </c>
      <c r="C9" s="293"/>
      <c r="D9" s="294"/>
      <c r="E9" s="294"/>
      <c r="F9" s="293"/>
      <c r="G9" s="90" t="s">
        <v>51</v>
      </c>
      <c r="H9" s="91">
        <v>4290</v>
      </c>
      <c r="I9" s="92">
        <v>4288</v>
      </c>
      <c r="J9" s="92">
        <v>4288</v>
      </c>
      <c r="K9" s="92">
        <v>4184</v>
      </c>
      <c r="L9" s="92">
        <v>4382</v>
      </c>
      <c r="M9" s="92">
        <v>4382</v>
      </c>
      <c r="N9" s="92">
        <v>4382</v>
      </c>
      <c r="O9" s="93">
        <v>4059</v>
      </c>
      <c r="P9" s="94">
        <v>4226</v>
      </c>
      <c r="Q9" s="473" t="s">
        <v>662</v>
      </c>
      <c r="R9" s="95">
        <v>4259</v>
      </c>
      <c r="S9" s="95">
        <v>3475</v>
      </c>
      <c r="T9" s="95">
        <v>3532</v>
      </c>
      <c r="U9" s="95">
        <v>4637</v>
      </c>
      <c r="V9" s="96">
        <v>4625</v>
      </c>
      <c r="W9" s="96">
        <v>2681</v>
      </c>
      <c r="X9" s="96">
        <v>3532</v>
      </c>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row>
    <row r="10" spans="1:50" ht="15" customHeight="1" outlineLevel="1" thickBot="1" x14ac:dyDescent="0.4">
      <c r="A10" s="293"/>
      <c r="B10" s="255" t="s">
        <v>493</v>
      </c>
      <c r="C10" s="293"/>
      <c r="D10" s="294"/>
      <c r="E10" s="294"/>
      <c r="F10" s="293"/>
      <c r="G10" s="296"/>
      <c r="H10" s="97"/>
      <c r="I10" s="97"/>
      <c r="J10" s="97"/>
      <c r="K10" s="97"/>
      <c r="L10" s="97"/>
      <c r="M10" s="97"/>
      <c r="N10" s="97"/>
      <c r="O10" s="97"/>
      <c r="P10" s="297"/>
      <c r="Q10" s="298"/>
      <c r="R10" s="298"/>
      <c r="S10" s="298"/>
      <c r="T10" s="298"/>
      <c r="U10" s="298"/>
      <c r="V10" s="298"/>
      <c r="W10" s="298"/>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row>
    <row r="11" spans="1:50" ht="20" outlineLevel="1" thickBot="1" x14ac:dyDescent="0.4">
      <c r="A11" s="293"/>
      <c r="B11" s="293"/>
      <c r="C11" s="293"/>
      <c r="D11" s="294"/>
      <c r="E11" s="294"/>
      <c r="F11" s="293"/>
      <c r="G11" s="296"/>
      <c r="H11" s="98"/>
      <c r="I11" s="98"/>
      <c r="J11" s="98"/>
      <c r="K11" s="98"/>
      <c r="L11" s="98"/>
      <c r="M11" s="98"/>
      <c r="N11" s="98"/>
      <c r="O11" s="98"/>
      <c r="P11" s="49" t="s">
        <v>22</v>
      </c>
      <c r="Q11" s="50" t="s">
        <v>23</v>
      </c>
      <c r="R11" s="50" t="s">
        <v>24</v>
      </c>
      <c r="S11" s="50" t="s">
        <v>25</v>
      </c>
      <c r="T11" s="50" t="s">
        <v>26</v>
      </c>
      <c r="U11" s="50" t="s">
        <v>27</v>
      </c>
      <c r="V11" s="50" t="s">
        <v>490</v>
      </c>
      <c r="W11" s="50" t="s">
        <v>491</v>
      </c>
      <c r="X11" s="50"/>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row>
    <row r="12" spans="1:50" s="99" customFormat="1" ht="22" thickTop="1" thickBot="1" x14ac:dyDescent="0.4">
      <c r="A12" s="316" t="s">
        <v>52</v>
      </c>
      <c r="B12" s="317" t="s">
        <v>53</v>
      </c>
      <c r="C12" s="317" t="s">
        <v>54</v>
      </c>
      <c r="D12" s="318" t="s">
        <v>2</v>
      </c>
      <c r="E12" s="318" t="s">
        <v>532</v>
      </c>
      <c r="F12" s="317" t="s">
        <v>55</v>
      </c>
      <c r="G12" s="319" t="s">
        <v>1</v>
      </c>
      <c r="H12" s="320" t="s">
        <v>56</v>
      </c>
      <c r="I12" s="321" t="s">
        <v>57</v>
      </c>
      <c r="J12" s="321" t="s">
        <v>58</v>
      </c>
      <c r="K12" s="321" t="s">
        <v>59</v>
      </c>
      <c r="L12" s="321" t="s">
        <v>60</v>
      </c>
      <c r="M12" s="321" t="s">
        <v>61</v>
      </c>
      <c r="N12" s="321" t="s">
        <v>62</v>
      </c>
      <c r="O12" s="322" t="s">
        <v>63</v>
      </c>
      <c r="P12" s="323" t="s">
        <v>64</v>
      </c>
      <c r="Q12" s="324" t="s">
        <v>65</v>
      </c>
      <c r="R12" s="324" t="s">
        <v>66</v>
      </c>
      <c r="S12" s="324" t="s">
        <v>67</v>
      </c>
      <c r="T12" s="324" t="s">
        <v>68</v>
      </c>
      <c r="U12" s="324" t="s">
        <v>41</v>
      </c>
      <c r="V12" s="324" t="s">
        <v>42</v>
      </c>
      <c r="W12" s="324" t="s">
        <v>492</v>
      </c>
      <c r="X12" s="324"/>
      <c r="Y12" s="299"/>
      <c r="Z12" s="299"/>
      <c r="AA12" s="299"/>
      <c r="AB12" s="299"/>
      <c r="AC12" s="299"/>
      <c r="AD12" s="299"/>
      <c r="AE12" s="299"/>
      <c r="AF12" s="299"/>
      <c r="AG12" s="299"/>
      <c r="AH12" s="299"/>
      <c r="AI12" s="299"/>
      <c r="AJ12" s="299"/>
      <c r="AK12" s="299"/>
      <c r="AL12" s="299"/>
      <c r="AM12" s="299"/>
      <c r="AN12" s="299"/>
      <c r="AO12" s="299"/>
      <c r="AP12" s="299"/>
      <c r="AQ12" s="299"/>
      <c r="AR12" s="299"/>
      <c r="AS12" s="299"/>
      <c r="AT12" s="299"/>
      <c r="AU12" s="299"/>
      <c r="AV12" s="299"/>
      <c r="AW12" s="299"/>
      <c r="AX12" s="299"/>
    </row>
    <row r="13" spans="1:50" s="100" customFormat="1" ht="40.4" customHeight="1" x14ac:dyDescent="0.35">
      <c r="A13" s="494" t="s">
        <v>613</v>
      </c>
      <c r="B13" s="495"/>
      <c r="C13" s="495"/>
      <c r="D13" s="495"/>
      <c r="E13" s="495"/>
      <c r="F13" s="495"/>
      <c r="G13" s="495"/>
      <c r="H13" s="495"/>
      <c r="I13" s="495"/>
      <c r="J13" s="495"/>
      <c r="K13" s="495"/>
      <c r="L13" s="495"/>
      <c r="M13" s="495"/>
      <c r="N13" s="495"/>
      <c r="O13" s="495"/>
      <c r="P13" s="495"/>
      <c r="Q13" s="495"/>
      <c r="R13" s="495"/>
      <c r="S13" s="495"/>
      <c r="T13" s="495"/>
      <c r="U13" s="495"/>
      <c r="V13" s="495"/>
      <c r="W13" s="496"/>
      <c r="X13" s="48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row>
    <row r="14" spans="1:50" s="107" customFormat="1" ht="15.75" hidden="1" customHeight="1" x14ac:dyDescent="0.35">
      <c r="A14" s="326" t="s">
        <v>69</v>
      </c>
      <c r="B14" s="102" t="s">
        <v>70</v>
      </c>
      <c r="C14" s="101" t="s">
        <v>71</v>
      </c>
      <c r="D14" s="103">
        <v>42186</v>
      </c>
      <c r="E14" s="103"/>
      <c r="F14" s="101" t="s">
        <v>72</v>
      </c>
      <c r="G14" s="101" t="s">
        <v>73</v>
      </c>
      <c r="H14" s="104" t="s">
        <v>74</v>
      </c>
      <c r="I14" s="104" t="s">
        <v>74</v>
      </c>
      <c r="J14" s="104" t="s">
        <v>74</v>
      </c>
      <c r="K14" s="104" t="s">
        <v>74</v>
      </c>
      <c r="L14" s="104" t="s">
        <v>74</v>
      </c>
      <c r="M14" s="104" t="s">
        <v>74</v>
      </c>
      <c r="N14" s="104" t="s">
        <v>74</v>
      </c>
      <c r="O14" s="105" t="s">
        <v>74</v>
      </c>
      <c r="P14" s="325" t="s">
        <v>74</v>
      </c>
      <c r="Q14" s="106" t="s">
        <v>75</v>
      </c>
      <c r="R14" s="104" t="s">
        <v>74</v>
      </c>
      <c r="S14" s="105" t="s">
        <v>74</v>
      </c>
      <c r="T14" s="105" t="s">
        <v>74</v>
      </c>
      <c r="U14" s="104" t="s">
        <v>74</v>
      </c>
      <c r="V14" s="104" t="s">
        <v>74</v>
      </c>
      <c r="W14" s="327" t="s">
        <v>74</v>
      </c>
      <c r="X14" s="327"/>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row>
    <row r="15" spans="1:50" s="107" customFormat="1" ht="16" thickBot="1" x14ac:dyDescent="0.4">
      <c r="A15" s="398" t="s">
        <v>69</v>
      </c>
      <c r="B15" s="399" t="s">
        <v>76</v>
      </c>
      <c r="C15" s="400" t="s">
        <v>77</v>
      </c>
      <c r="D15" s="401">
        <v>42914</v>
      </c>
      <c r="E15" s="401"/>
      <c r="F15" s="400" t="s">
        <v>72</v>
      </c>
      <c r="G15" s="400" t="s">
        <v>73</v>
      </c>
      <c r="H15" s="328" t="s">
        <v>74</v>
      </c>
      <c r="I15" s="328" t="s">
        <v>74</v>
      </c>
      <c r="J15" s="328" t="s">
        <v>74</v>
      </c>
      <c r="K15" s="328" t="s">
        <v>74</v>
      </c>
      <c r="L15" s="328" t="s">
        <v>74</v>
      </c>
      <c r="M15" s="328" t="s">
        <v>74</v>
      </c>
      <c r="N15" s="328" t="s">
        <v>74</v>
      </c>
      <c r="O15" s="329" t="s">
        <v>74</v>
      </c>
      <c r="P15" s="330" t="s">
        <v>74</v>
      </c>
      <c r="Q15" s="402" t="s">
        <v>75</v>
      </c>
      <c r="R15" s="403" t="s">
        <v>75</v>
      </c>
      <c r="S15" s="404" t="s">
        <v>75</v>
      </c>
      <c r="T15" s="404" t="s">
        <v>75</v>
      </c>
      <c r="U15" s="403" t="s">
        <v>75</v>
      </c>
      <c r="V15" s="403" t="s">
        <v>75</v>
      </c>
      <c r="W15" s="405" t="s">
        <v>75</v>
      </c>
      <c r="X15" s="405" t="s">
        <v>75</v>
      </c>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row>
    <row r="16" spans="1:50" s="100" customFormat="1" ht="44.15" customHeight="1" thickBot="1" x14ac:dyDescent="0.4">
      <c r="A16" s="580" t="s">
        <v>614</v>
      </c>
      <c r="B16" s="581"/>
      <c r="C16" s="581"/>
      <c r="D16" s="581"/>
      <c r="E16" s="581"/>
      <c r="F16" s="581"/>
      <c r="G16" s="581"/>
      <c r="H16" s="581"/>
      <c r="I16" s="581"/>
      <c r="J16" s="581"/>
      <c r="K16" s="581"/>
      <c r="L16" s="581"/>
      <c r="M16" s="581"/>
      <c r="N16" s="581"/>
      <c r="O16" s="581"/>
      <c r="P16" s="581"/>
      <c r="Q16" s="581"/>
      <c r="R16" s="581"/>
      <c r="S16" s="581"/>
      <c r="T16" s="581"/>
      <c r="U16" s="581"/>
      <c r="V16" s="581"/>
      <c r="W16" s="582"/>
      <c r="X16" s="497"/>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row>
    <row r="17" spans="1:50" s="107" customFormat="1" ht="15.5" x14ac:dyDescent="0.35">
      <c r="A17" s="508" t="s">
        <v>78</v>
      </c>
      <c r="B17" s="510" t="s">
        <v>79</v>
      </c>
      <c r="C17" s="512" t="s">
        <v>80</v>
      </c>
      <c r="D17" s="412" t="s">
        <v>8</v>
      </c>
      <c r="E17" s="412"/>
      <c r="F17" s="512" t="s">
        <v>81</v>
      </c>
      <c r="G17" s="512" t="s">
        <v>73</v>
      </c>
      <c r="H17" s="331"/>
      <c r="I17" s="331"/>
      <c r="J17" s="331"/>
      <c r="K17" s="331"/>
      <c r="L17" s="331"/>
      <c r="M17" s="331"/>
      <c r="N17" s="331"/>
      <c r="O17" s="332"/>
      <c r="P17" s="501">
        <v>311.60252838077309</v>
      </c>
      <c r="Q17" s="406">
        <v>294.67718422395092</v>
      </c>
      <c r="R17" s="407">
        <v>291</v>
      </c>
      <c r="S17" s="407">
        <v>279.68885314480974</v>
      </c>
      <c r="T17" s="407">
        <v>271.47147895289487</v>
      </c>
      <c r="U17" s="407">
        <v>253.06495864153706</v>
      </c>
      <c r="V17" s="407">
        <v>234.25061908395966</v>
      </c>
      <c r="W17" s="408">
        <v>224.60769390647826</v>
      </c>
      <c r="X17" s="408">
        <v>237.77983711513372</v>
      </c>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row>
    <row r="18" spans="1:50" s="107" customFormat="1" ht="15.5" x14ac:dyDescent="0.35">
      <c r="A18" s="509"/>
      <c r="B18" s="511"/>
      <c r="C18" s="513"/>
      <c r="D18" s="413"/>
      <c r="E18" s="413"/>
      <c r="F18" s="513"/>
      <c r="G18" s="513"/>
      <c r="H18" s="252"/>
      <c r="I18" s="252"/>
      <c r="J18" s="252"/>
      <c r="K18" s="252"/>
      <c r="L18" s="252"/>
      <c r="M18" s="252"/>
      <c r="N18" s="252"/>
      <c r="O18" s="253"/>
      <c r="P18" s="502"/>
      <c r="Q18" s="409">
        <v>-5.4317095065864449E-2</v>
      </c>
      <c r="R18" s="410">
        <v>-1.2478686579128921E-2</v>
      </c>
      <c r="S18" s="410">
        <v>-3.8869920464571335E-2</v>
      </c>
      <c r="T18" s="410">
        <v>-2.938041362578115E-2</v>
      </c>
      <c r="U18" s="410">
        <v>-6.7802777596948471E-2</v>
      </c>
      <c r="V18" s="410">
        <v>-7.4345889919226804E-2</v>
      </c>
      <c r="W18" s="411">
        <v>-4.1164993352803915E-2</v>
      </c>
      <c r="X18" s="411">
        <v>5.8645111302999479E-2</v>
      </c>
      <c r="Y18" s="305"/>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row>
    <row r="19" spans="1:50" s="107" customFormat="1" ht="15.5" outlineLevel="1" x14ac:dyDescent="0.35">
      <c r="A19" s="583" t="s">
        <v>78</v>
      </c>
      <c r="B19" s="564" t="s">
        <v>79</v>
      </c>
      <c r="C19" s="584" t="s">
        <v>571</v>
      </c>
      <c r="D19" s="585">
        <v>44773</v>
      </c>
      <c r="E19" s="531" t="s">
        <v>533</v>
      </c>
      <c r="F19" s="586" t="s">
        <v>81</v>
      </c>
      <c r="G19" s="306" t="s">
        <v>73</v>
      </c>
      <c r="H19" s="113"/>
      <c r="I19" s="113"/>
      <c r="J19" s="113"/>
      <c r="K19" s="113"/>
      <c r="L19" s="113"/>
      <c r="M19" s="113"/>
      <c r="N19" s="113"/>
      <c r="O19" s="114"/>
      <c r="P19" s="506">
        <v>311.60252838077309</v>
      </c>
      <c r="Q19" s="115">
        <v>294.67718422395092</v>
      </c>
      <c r="R19" s="116">
        <v>291</v>
      </c>
      <c r="S19" s="116">
        <v>279.68885314480974</v>
      </c>
      <c r="T19" s="116">
        <v>271.47147895289487</v>
      </c>
      <c r="U19" s="116">
        <v>253.06495864153706</v>
      </c>
      <c r="V19" s="116">
        <v>234.25061908395966</v>
      </c>
      <c r="W19" s="333">
        <v>224.60769390647826</v>
      </c>
      <c r="X19" s="333">
        <v>237.77983711513372</v>
      </c>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row>
    <row r="20" spans="1:50" s="107" customFormat="1" ht="15.5" outlineLevel="1" x14ac:dyDescent="0.35">
      <c r="A20" s="555"/>
      <c r="B20" s="557"/>
      <c r="C20" s="559"/>
      <c r="D20" s="587"/>
      <c r="E20" s="560"/>
      <c r="F20" s="588"/>
      <c r="G20" s="307"/>
      <c r="H20" s="117"/>
      <c r="I20" s="117"/>
      <c r="J20" s="117"/>
      <c r="K20" s="117"/>
      <c r="L20" s="117"/>
      <c r="M20" s="117"/>
      <c r="N20" s="117"/>
      <c r="O20" s="118"/>
      <c r="P20" s="507"/>
      <c r="Q20" s="303" t="s">
        <v>633</v>
      </c>
      <c r="R20" s="304" t="s">
        <v>633</v>
      </c>
      <c r="S20" s="304" t="s">
        <v>633</v>
      </c>
      <c r="T20" s="304" t="s">
        <v>633</v>
      </c>
      <c r="U20" s="304" t="s">
        <v>633</v>
      </c>
      <c r="V20" s="120">
        <v>-7.4345889919226804E-2</v>
      </c>
      <c r="W20" s="334">
        <v>-0.11245043520769746</v>
      </c>
      <c r="X20" s="334">
        <v>-6.0399992193524127E-2</v>
      </c>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row>
    <row r="21" spans="1:50" s="107" customFormat="1" ht="15.5" outlineLevel="1" x14ac:dyDescent="0.35">
      <c r="A21" s="554"/>
      <c r="B21" s="564" t="s">
        <v>650</v>
      </c>
      <c r="C21" s="584" t="s">
        <v>74</v>
      </c>
      <c r="D21" s="306" t="s">
        <v>74</v>
      </c>
      <c r="E21" s="565"/>
      <c r="F21" s="564" t="s">
        <v>83</v>
      </c>
      <c r="G21" s="306" t="s">
        <v>73</v>
      </c>
      <c r="H21" s="467"/>
      <c r="I21" s="467"/>
      <c r="J21" s="467"/>
      <c r="K21" s="467"/>
      <c r="L21" s="467"/>
      <c r="M21" s="467"/>
      <c r="N21" s="467"/>
      <c r="O21" s="468"/>
      <c r="P21" s="506">
        <v>24302.408063096365</v>
      </c>
      <c r="Q21" s="115">
        <v>23131.960383729049</v>
      </c>
      <c r="R21" s="116">
        <v>22155.735779816514</v>
      </c>
      <c r="S21" s="116">
        <v>19442.314949069889</v>
      </c>
      <c r="T21" s="116">
        <v>18547.134957943716</v>
      </c>
      <c r="U21" s="116">
        <v>19953.844875980456</v>
      </c>
      <c r="V21" s="116">
        <v>17800.845741584912</v>
      </c>
      <c r="W21" s="333">
        <v>17214.588821527828</v>
      </c>
      <c r="X21" s="333">
        <v>18181.374637007797</v>
      </c>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row>
    <row r="22" spans="1:50" s="107" customFormat="1" ht="15.5" outlineLevel="1" x14ac:dyDescent="0.35">
      <c r="A22" s="554"/>
      <c r="B22" s="556"/>
      <c r="C22" s="558"/>
      <c r="D22" s="308"/>
      <c r="E22" s="206"/>
      <c r="F22" s="556"/>
      <c r="G22" s="308"/>
      <c r="H22" s="469"/>
      <c r="I22" s="469"/>
      <c r="J22" s="469"/>
      <c r="K22" s="469"/>
      <c r="L22" s="469"/>
      <c r="M22" s="469"/>
      <c r="N22" s="469"/>
      <c r="O22" s="470"/>
      <c r="P22" s="563"/>
      <c r="Q22" s="476">
        <v>-4.8161798465752123E-2</v>
      </c>
      <c r="R22" s="477">
        <v>-4.2202415520269015E-2</v>
      </c>
      <c r="S22" s="477">
        <v>-0.12247035520339179</v>
      </c>
      <c r="T22" s="477">
        <v>-4.6042870587743374E-2</v>
      </c>
      <c r="U22" s="477">
        <v>7.5845133020625816E-2</v>
      </c>
      <c r="V22" s="477">
        <v>-0.10789896121660383</v>
      </c>
      <c r="W22" s="478">
        <v>-3.2934217203372355E-2</v>
      </c>
      <c r="X22" s="478">
        <v>5.6160842730727772E-2</v>
      </c>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row>
    <row r="23" spans="1:50" s="107" customFormat="1" ht="15.5" outlineLevel="1" x14ac:dyDescent="0.35">
      <c r="A23" s="554"/>
      <c r="B23" s="557"/>
      <c r="C23" s="559"/>
      <c r="D23" s="307"/>
      <c r="E23" s="138"/>
      <c r="F23" s="557"/>
      <c r="G23" s="307"/>
      <c r="H23" s="469"/>
      <c r="I23" s="469"/>
      <c r="J23" s="469"/>
      <c r="K23" s="469"/>
      <c r="L23" s="469"/>
      <c r="M23" s="469"/>
      <c r="N23" s="469"/>
      <c r="O23" s="470"/>
      <c r="P23" s="507"/>
      <c r="Q23" s="475">
        <v>-4.8161798465752123E-2</v>
      </c>
      <c r="R23" s="471">
        <v>-8.8331669754966008E-2</v>
      </c>
      <c r="S23" s="471">
        <v>-0.19998401398775842</v>
      </c>
      <c r="T23" s="471">
        <v>-0.23681904649984598</v>
      </c>
      <c r="U23" s="471">
        <v>-0.17893548556281874</v>
      </c>
      <c r="V23" s="471">
        <v>-0.26752749376240581</v>
      </c>
      <c r="W23" s="472">
        <v>-0.29165090237833324</v>
      </c>
      <c r="X23" s="472">
        <v>-0.2518694201083499</v>
      </c>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row>
    <row r="24" spans="1:50" s="107" customFormat="1" ht="15.5" outlineLevel="1" x14ac:dyDescent="0.35">
      <c r="A24" s="554"/>
      <c r="B24" s="564" t="s">
        <v>651</v>
      </c>
      <c r="C24" s="584" t="s">
        <v>74</v>
      </c>
      <c r="D24" s="306" t="s">
        <v>74</v>
      </c>
      <c r="E24" s="565"/>
      <c r="F24" s="564" t="s">
        <v>83</v>
      </c>
      <c r="G24" s="306" t="s">
        <v>73</v>
      </c>
      <c r="H24" s="463"/>
      <c r="I24" s="463"/>
      <c r="J24" s="463"/>
      <c r="K24" s="463"/>
      <c r="L24" s="463"/>
      <c r="M24" s="463"/>
      <c r="N24" s="463"/>
      <c r="O24" s="464"/>
      <c r="P24" s="506">
        <v>6956.883835294032</v>
      </c>
      <c r="Q24" s="115">
        <v>6512.8938505883652</v>
      </c>
      <c r="R24" s="116">
        <v>6290.0516194426891</v>
      </c>
      <c r="S24" s="116">
        <v>5389.2802770301741</v>
      </c>
      <c r="T24" s="116">
        <v>4922.761469058647</v>
      </c>
      <c r="U24" s="116">
        <v>5163.8408624338854</v>
      </c>
      <c r="V24" s="116">
        <v>4502.2795914627532</v>
      </c>
      <c r="W24" s="333">
        <v>3941.9858424028816</v>
      </c>
      <c r="X24" s="333">
        <v>4163.3710893448251</v>
      </c>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row>
    <row r="25" spans="1:50" s="107" customFormat="1" ht="15.5" outlineLevel="1" x14ac:dyDescent="0.35">
      <c r="A25" s="554"/>
      <c r="B25" s="556"/>
      <c r="C25" s="558"/>
      <c r="D25" s="308"/>
      <c r="E25" s="206"/>
      <c r="F25" s="556"/>
      <c r="G25" s="308"/>
      <c r="H25" s="463"/>
      <c r="I25" s="463"/>
      <c r="J25" s="463"/>
      <c r="K25" s="463"/>
      <c r="L25" s="463"/>
      <c r="M25" s="463"/>
      <c r="N25" s="463"/>
      <c r="O25" s="464"/>
      <c r="P25" s="563"/>
      <c r="Q25" s="476">
        <v>-6.3820238373565069E-2</v>
      </c>
      <c r="R25" s="477">
        <v>-3.4215547843689312E-2</v>
      </c>
      <c r="S25" s="477">
        <v>-0.14320571545521354</v>
      </c>
      <c r="T25" s="477">
        <v>-8.6564213399680109E-2</v>
      </c>
      <c r="U25" s="477">
        <v>4.8972389763450939E-2</v>
      </c>
      <c r="V25" s="477">
        <v>-0.12811418643511741</v>
      </c>
      <c r="W25" s="478">
        <v>-0.1244466803266291</v>
      </c>
      <c r="X25" s="478">
        <v>5.6160842730727724E-2</v>
      </c>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row>
    <row r="26" spans="1:50" s="107" customFormat="1" ht="15.5" outlineLevel="1" x14ac:dyDescent="0.35">
      <c r="A26" s="554"/>
      <c r="B26" s="557"/>
      <c r="C26" s="559"/>
      <c r="D26" s="307"/>
      <c r="E26" s="138"/>
      <c r="F26" s="557"/>
      <c r="G26" s="307"/>
      <c r="H26" s="463"/>
      <c r="I26" s="463"/>
      <c r="J26" s="463"/>
      <c r="K26" s="463"/>
      <c r="L26" s="463"/>
      <c r="M26" s="463"/>
      <c r="N26" s="463"/>
      <c r="O26" s="464"/>
      <c r="P26" s="507"/>
      <c r="Q26" s="474">
        <v>-6.3820238373565069E-2</v>
      </c>
      <c r="R26" s="465">
        <v>-9.5852141797788018E-2</v>
      </c>
      <c r="S26" s="465">
        <v>-0.22533128270893477</v>
      </c>
      <c r="T26" s="465">
        <v>-0.29238987086657497</v>
      </c>
      <c r="U26" s="465">
        <v>-0.25773651182208707</v>
      </c>
      <c r="V26" s="465">
        <v>-0.35283099473049273</v>
      </c>
      <c r="W26" s="466">
        <v>-0.43336902904656965</v>
      </c>
      <c r="X26" s="466">
        <v>-0.40154655620049451</v>
      </c>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row>
    <row r="27" spans="1:50" s="107" customFormat="1" ht="17.899999999999999" customHeight="1" outlineLevel="1" x14ac:dyDescent="0.35">
      <c r="A27" s="503" t="s">
        <v>78</v>
      </c>
      <c r="B27" s="514" t="s">
        <v>82</v>
      </c>
      <c r="C27" s="306" t="s">
        <v>74</v>
      </c>
      <c r="D27" s="306" t="s">
        <v>74</v>
      </c>
      <c r="E27" s="308"/>
      <c r="F27" s="306" t="s">
        <v>83</v>
      </c>
      <c r="G27" s="306" t="s">
        <v>73</v>
      </c>
      <c r="H27" s="113"/>
      <c r="I27" s="113"/>
      <c r="J27" s="113"/>
      <c r="K27" s="113"/>
      <c r="L27" s="113"/>
      <c r="M27" s="113"/>
      <c r="N27" s="113"/>
      <c r="O27" s="114"/>
      <c r="P27" s="506">
        <v>129.60492600306159</v>
      </c>
      <c r="Q27" s="115">
        <v>126.26188748182354</v>
      </c>
      <c r="R27" s="116">
        <v>131.30015065545385</v>
      </c>
      <c r="S27" s="116">
        <v>128.36121390212887</v>
      </c>
      <c r="T27" s="116">
        <v>126.10693447172088</v>
      </c>
      <c r="U27" s="116">
        <v>114.38337324118426</v>
      </c>
      <c r="V27" s="116">
        <v>93.12742100480267</v>
      </c>
      <c r="W27" s="333">
        <v>93.44129014899778</v>
      </c>
      <c r="X27" s="333">
        <v>97.669902107712929</v>
      </c>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row>
    <row r="28" spans="1:50" s="107" customFormat="1" ht="15.5" outlineLevel="1" x14ac:dyDescent="0.35">
      <c r="A28" s="504"/>
      <c r="B28" s="505"/>
      <c r="C28" s="307"/>
      <c r="D28" s="307"/>
      <c r="E28" s="307"/>
      <c r="F28" s="307"/>
      <c r="G28" s="307"/>
      <c r="H28" s="117"/>
      <c r="I28" s="117"/>
      <c r="J28" s="117"/>
      <c r="K28" s="117"/>
      <c r="L28" s="117"/>
      <c r="M28" s="117"/>
      <c r="N28" s="117"/>
      <c r="O28" s="118"/>
      <c r="P28" s="507"/>
      <c r="Q28" s="119">
        <v>-2.5794069904095204E-2</v>
      </c>
      <c r="R28" s="120">
        <v>3.990327781497495E-2</v>
      </c>
      <c r="S28" s="120">
        <v>-2.2383346391102604E-2</v>
      </c>
      <c r="T28" s="120">
        <v>-1.7561998378472825E-2</v>
      </c>
      <c r="U28" s="120">
        <v>-9.2965238427594896E-2</v>
      </c>
      <c r="V28" s="120">
        <v>-0.18583078671374842</v>
      </c>
      <c r="W28" s="334">
        <v>3.3703192981036495E-3</v>
      </c>
      <c r="X28" s="334">
        <v>4.5254212050929221E-2</v>
      </c>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row>
    <row r="29" spans="1:50" s="107" customFormat="1" ht="15.75" customHeight="1" outlineLevel="1" x14ac:dyDescent="0.35">
      <c r="A29" s="503" t="s">
        <v>78</v>
      </c>
      <c r="B29" s="514" t="s">
        <v>84</v>
      </c>
      <c r="C29" s="306" t="s">
        <v>74</v>
      </c>
      <c r="D29" s="306" t="s">
        <v>74</v>
      </c>
      <c r="E29" s="306"/>
      <c r="F29" s="306" t="s">
        <v>83</v>
      </c>
      <c r="G29" s="306" t="s">
        <v>73</v>
      </c>
      <c r="H29" s="113"/>
      <c r="I29" s="113"/>
      <c r="J29" s="113"/>
      <c r="K29" s="113"/>
      <c r="L29" s="113"/>
      <c r="M29" s="113"/>
      <c r="N29" s="113"/>
      <c r="O29" s="114"/>
      <c r="P29" s="506">
        <v>173.5453776532645</v>
      </c>
      <c r="Q29" s="115">
        <v>177.59577847202678</v>
      </c>
      <c r="R29" s="116">
        <v>185.52199970975985</v>
      </c>
      <c r="S29" s="116">
        <v>171.13045283455173</v>
      </c>
      <c r="T29" s="116">
        <v>153.50906075215391</v>
      </c>
      <c r="U29" s="116">
        <v>154.62087683437687</v>
      </c>
      <c r="V29" s="116">
        <v>141.0028141670841</v>
      </c>
      <c r="W29" s="333">
        <v>140.49950572886033</v>
      </c>
      <c r="X29" s="333">
        <v>148.17586351719879</v>
      </c>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row>
    <row r="30" spans="1:50" s="107" customFormat="1" ht="15.5" outlineLevel="1" x14ac:dyDescent="0.35">
      <c r="A30" s="504" t="s">
        <v>78</v>
      </c>
      <c r="B30" s="505"/>
      <c r="C30" s="307"/>
      <c r="D30" s="307"/>
      <c r="E30" s="307"/>
      <c r="F30" s="307"/>
      <c r="G30" s="307"/>
      <c r="H30" s="117"/>
      <c r="I30" s="117"/>
      <c r="J30" s="117"/>
      <c r="K30" s="117"/>
      <c r="L30" s="117"/>
      <c r="M30" s="117"/>
      <c r="N30" s="117"/>
      <c r="O30" s="118"/>
      <c r="P30" s="507"/>
      <c r="Q30" s="119">
        <v>2.3339145493432818E-2</v>
      </c>
      <c r="R30" s="120">
        <v>4.4630684951678275E-2</v>
      </c>
      <c r="S30" s="120">
        <v>-7.7573262996965306E-2</v>
      </c>
      <c r="T30" s="120">
        <v>-0.10297052213982109</v>
      </c>
      <c r="U30" s="120">
        <v>7.2426739944557849E-3</v>
      </c>
      <c r="V30" s="120">
        <v>-8.8073893681768795E-2</v>
      </c>
      <c r="W30" s="334">
        <v>-3.5694921494784037E-3</v>
      </c>
      <c r="X30" s="334">
        <v>5.463619070057444E-2</v>
      </c>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row>
    <row r="31" spans="1:50" s="107" customFormat="1" ht="15.75" customHeight="1" outlineLevel="1" x14ac:dyDescent="0.35">
      <c r="A31" s="503" t="s">
        <v>78</v>
      </c>
      <c r="B31" s="514" t="s">
        <v>85</v>
      </c>
      <c r="C31" s="306" t="s">
        <v>74</v>
      </c>
      <c r="D31" s="306" t="s">
        <v>74</v>
      </c>
      <c r="E31" s="306"/>
      <c r="F31" s="306" t="s">
        <v>83</v>
      </c>
      <c r="G31" s="306" t="s">
        <v>73</v>
      </c>
      <c r="H31" s="113"/>
      <c r="I31" s="113"/>
      <c r="J31" s="113"/>
      <c r="K31" s="113"/>
      <c r="L31" s="113"/>
      <c r="M31" s="113"/>
      <c r="N31" s="113"/>
      <c r="O31" s="114"/>
      <c r="P31" s="506">
        <v>267.17939330334281</v>
      </c>
      <c r="Q31" s="115">
        <v>265.05936652118049</v>
      </c>
      <c r="R31" s="116">
        <v>261.35206413033461</v>
      </c>
      <c r="S31" s="116">
        <v>260.54458203747515</v>
      </c>
      <c r="T31" s="116">
        <v>270.4619871973544</v>
      </c>
      <c r="U31" s="116">
        <v>278.82020394833694</v>
      </c>
      <c r="V31" s="116">
        <v>189.97857258873802</v>
      </c>
      <c r="W31" s="333">
        <v>171.27912519999572</v>
      </c>
      <c r="X31" s="333">
        <v>183.899198423435</v>
      </c>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row>
    <row r="32" spans="1:50" s="107" customFormat="1" ht="15.5" outlineLevel="1" x14ac:dyDescent="0.35">
      <c r="A32" s="504" t="s">
        <v>78</v>
      </c>
      <c r="B32" s="505"/>
      <c r="C32" s="307"/>
      <c r="D32" s="307"/>
      <c r="E32" s="307"/>
      <c r="F32" s="307"/>
      <c r="G32" s="307"/>
      <c r="H32" s="117"/>
      <c r="I32" s="117"/>
      <c r="J32" s="117"/>
      <c r="K32" s="117"/>
      <c r="L32" s="117"/>
      <c r="M32" s="117"/>
      <c r="N32" s="117"/>
      <c r="O32" s="118"/>
      <c r="P32" s="507"/>
      <c r="Q32" s="119">
        <v>-7.9348439112418186E-3</v>
      </c>
      <c r="R32" s="120">
        <v>-1.3986686980743377E-2</v>
      </c>
      <c r="S32" s="120">
        <v>-3.0896335008732622E-3</v>
      </c>
      <c r="T32" s="120">
        <v>3.8064138898320256E-2</v>
      </c>
      <c r="U32" s="120">
        <v>3.0903480513450481E-2</v>
      </c>
      <c r="V32" s="120">
        <v>-0.31863412371673228</v>
      </c>
      <c r="W32" s="334">
        <v>-9.8429244592875775E-2</v>
      </c>
      <c r="X32" s="334">
        <v>7.3681326949231712E-2</v>
      </c>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row>
    <row r="33" spans="1:50" s="107" customFormat="1" ht="15.75" customHeight="1" outlineLevel="1" x14ac:dyDescent="0.35">
      <c r="A33" s="503" t="s">
        <v>78</v>
      </c>
      <c r="B33" s="514" t="s">
        <v>86</v>
      </c>
      <c r="C33" s="306" t="s">
        <v>74</v>
      </c>
      <c r="D33" s="306" t="s">
        <v>74</v>
      </c>
      <c r="E33" s="306"/>
      <c r="F33" s="306" t="s">
        <v>83</v>
      </c>
      <c r="G33" s="306" t="s">
        <v>73</v>
      </c>
      <c r="H33" s="113"/>
      <c r="I33" s="113"/>
      <c r="J33" s="113"/>
      <c r="K33" s="113"/>
      <c r="L33" s="113"/>
      <c r="M33" s="113"/>
      <c r="N33" s="113"/>
      <c r="O33" s="114"/>
      <c r="P33" s="506">
        <v>154</v>
      </c>
      <c r="Q33" s="115">
        <v>151.57595416671015</v>
      </c>
      <c r="R33" s="116">
        <v>152.66738018691694</v>
      </c>
      <c r="S33" s="116">
        <v>151.28759301161764</v>
      </c>
      <c r="T33" s="116">
        <v>146.55221190682897</v>
      </c>
      <c r="U33" s="116">
        <v>142.6314977398161</v>
      </c>
      <c r="V33" s="116">
        <v>116.63479887698027</v>
      </c>
      <c r="W33" s="333">
        <v>111.27694509092677</v>
      </c>
      <c r="X33" s="333">
        <v>115.38382345497921</v>
      </c>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row>
    <row r="34" spans="1:50" s="107" customFormat="1" ht="15.5" outlineLevel="1" x14ac:dyDescent="0.35">
      <c r="A34" s="504" t="s">
        <v>78</v>
      </c>
      <c r="B34" s="505"/>
      <c r="C34" s="307"/>
      <c r="D34" s="307"/>
      <c r="E34" s="307"/>
      <c r="F34" s="307"/>
      <c r="G34" s="307"/>
      <c r="H34" s="117"/>
      <c r="I34" s="117"/>
      <c r="J34" s="117"/>
      <c r="K34" s="117"/>
      <c r="L34" s="117"/>
      <c r="M34" s="117"/>
      <c r="N34" s="117"/>
      <c r="O34" s="118"/>
      <c r="P34" s="507"/>
      <c r="Q34" s="119">
        <v>-1.5740557359025017E-2</v>
      </c>
      <c r="R34" s="120">
        <v>7.2005221818125346E-3</v>
      </c>
      <c r="S34" s="120">
        <v>-9.0378650213946733E-3</v>
      </c>
      <c r="T34" s="120">
        <v>-3.1300525115929595E-2</v>
      </c>
      <c r="U34" s="120">
        <v>-2.6753019391515438E-2</v>
      </c>
      <c r="V34" s="120">
        <v>-0.18226478214691533</v>
      </c>
      <c r="W34" s="334">
        <v>-4.5937008831340762E-2</v>
      </c>
      <c r="X34" s="334">
        <v>3.6906821630451989E-2</v>
      </c>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row>
    <row r="35" spans="1:50" s="107" customFormat="1" ht="15.75" customHeight="1" outlineLevel="1" x14ac:dyDescent="0.35">
      <c r="A35" s="503" t="s">
        <v>78</v>
      </c>
      <c r="B35" s="514" t="s">
        <v>87</v>
      </c>
      <c r="C35" s="306" t="s">
        <v>74</v>
      </c>
      <c r="D35" s="306" t="s">
        <v>74</v>
      </c>
      <c r="E35" s="306"/>
      <c r="F35" s="306" t="s">
        <v>83</v>
      </c>
      <c r="G35" s="306" t="s">
        <v>73</v>
      </c>
      <c r="H35" s="113"/>
      <c r="I35" s="113"/>
      <c r="J35" s="113"/>
      <c r="K35" s="113"/>
      <c r="L35" s="113"/>
      <c r="M35" s="113"/>
      <c r="N35" s="113"/>
      <c r="O35" s="114"/>
      <c r="P35" s="506">
        <v>169.41541857498251</v>
      </c>
      <c r="Q35" s="115">
        <v>165.0624708411128</v>
      </c>
      <c r="R35" s="116">
        <v>161.16034161182074</v>
      </c>
      <c r="S35" s="116">
        <v>157.64468177561707</v>
      </c>
      <c r="T35" s="116">
        <v>146.94365716924693</v>
      </c>
      <c r="U35" s="116">
        <v>140.34171725070831</v>
      </c>
      <c r="V35" s="116">
        <v>137.41000645135983</v>
      </c>
      <c r="W35" s="333">
        <v>139.86457923562668</v>
      </c>
      <c r="X35" s="333">
        <v>149.99224567994094</v>
      </c>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row>
    <row r="36" spans="1:50" s="107" customFormat="1" ht="15.5" outlineLevel="1" x14ac:dyDescent="0.35">
      <c r="A36" s="504" t="s">
        <v>78</v>
      </c>
      <c r="B36" s="505"/>
      <c r="C36" s="307"/>
      <c r="D36" s="307"/>
      <c r="E36" s="307"/>
      <c r="F36" s="307"/>
      <c r="G36" s="307"/>
      <c r="H36" s="117"/>
      <c r="I36" s="117"/>
      <c r="J36" s="117"/>
      <c r="K36" s="117"/>
      <c r="L36" s="117"/>
      <c r="M36" s="117"/>
      <c r="N36" s="117"/>
      <c r="O36" s="118"/>
      <c r="P36" s="507"/>
      <c r="Q36" s="119">
        <v>-2.569392898523647E-2</v>
      </c>
      <c r="R36" s="120">
        <v>-2.364031756829935E-2</v>
      </c>
      <c r="S36" s="120">
        <v>-2.1814671035332443E-2</v>
      </c>
      <c r="T36" s="120">
        <v>-6.7880657221290858E-2</v>
      </c>
      <c r="U36" s="120">
        <v>-4.4928376261485242E-2</v>
      </c>
      <c r="V36" s="120">
        <v>-2.0889802809746387E-2</v>
      </c>
      <c r="W36" s="334">
        <v>1.7863129823341574E-2</v>
      </c>
      <c r="X36" s="334">
        <v>7.2410516655917634E-2</v>
      </c>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row>
    <row r="37" spans="1:50" s="107" customFormat="1" ht="15.5" outlineLevel="1" x14ac:dyDescent="0.35">
      <c r="A37" s="503" t="s">
        <v>78</v>
      </c>
      <c r="B37" s="514" t="s">
        <v>88</v>
      </c>
      <c r="C37" s="306" t="s">
        <v>74</v>
      </c>
      <c r="D37" s="306" t="s">
        <v>74</v>
      </c>
      <c r="E37" s="306"/>
      <c r="F37" s="306" t="s">
        <v>83</v>
      </c>
      <c r="G37" s="306" t="s">
        <v>73</v>
      </c>
      <c r="H37" s="113"/>
      <c r="I37" s="113"/>
      <c r="J37" s="113"/>
      <c r="K37" s="113"/>
      <c r="L37" s="113"/>
      <c r="M37" s="113"/>
      <c r="N37" s="113"/>
      <c r="O37" s="114"/>
      <c r="P37" s="506">
        <v>2059.0668981481481</v>
      </c>
      <c r="Q37" s="115">
        <v>2024.5501027162748</v>
      </c>
      <c r="R37" s="116">
        <v>1845.98684828558</v>
      </c>
      <c r="S37" s="116">
        <v>1930.0103597122302</v>
      </c>
      <c r="T37" s="116">
        <v>1836.2078142695357</v>
      </c>
      <c r="U37" s="116">
        <v>1401.7729135216734</v>
      </c>
      <c r="V37" s="116">
        <v>1031.9174414414413</v>
      </c>
      <c r="W37" s="333">
        <v>1192.9884018669841</v>
      </c>
      <c r="X37" s="333">
        <v>1046.8261608154021</v>
      </c>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row>
    <row r="38" spans="1:50" s="107" customFormat="1" ht="15.5" outlineLevel="1" x14ac:dyDescent="0.35">
      <c r="A38" s="504" t="s">
        <v>78</v>
      </c>
      <c r="B38" s="505"/>
      <c r="C38" s="307"/>
      <c r="D38" s="307"/>
      <c r="E38" s="307"/>
      <c r="F38" s="307"/>
      <c r="G38" s="307"/>
      <c r="H38" s="117"/>
      <c r="I38" s="117"/>
      <c r="J38" s="117"/>
      <c r="K38" s="117"/>
      <c r="L38" s="117"/>
      <c r="M38" s="117"/>
      <c r="N38" s="117"/>
      <c r="O38" s="118"/>
      <c r="P38" s="507"/>
      <c r="Q38" s="119">
        <v>-1.6763319085415108E-2</v>
      </c>
      <c r="R38" s="120">
        <v>-8.8198980203612692E-2</v>
      </c>
      <c r="S38" s="120">
        <v>4.5516852682176583E-2</v>
      </c>
      <c r="T38" s="120">
        <v>-4.8602094268903676E-2</v>
      </c>
      <c r="U38" s="120">
        <v>-0.236593536620301</v>
      </c>
      <c r="V38" s="120">
        <v>-0.26384835126471695</v>
      </c>
      <c r="W38" s="334">
        <v>0.15608899894215345</v>
      </c>
      <c r="X38" s="334">
        <v>-0.12251773849841567</v>
      </c>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row>
    <row r="39" spans="1:50" s="107" customFormat="1" ht="15.5" outlineLevel="1" x14ac:dyDescent="0.35">
      <c r="A39" s="503" t="s">
        <v>78</v>
      </c>
      <c r="B39" s="514" t="s">
        <v>89</v>
      </c>
      <c r="C39" s="306" t="s">
        <v>74</v>
      </c>
      <c r="D39" s="306" t="s">
        <v>74</v>
      </c>
      <c r="E39" s="306"/>
      <c r="F39" s="306" t="s">
        <v>83</v>
      </c>
      <c r="G39" s="306" t="s">
        <v>73</v>
      </c>
      <c r="H39" s="113"/>
      <c r="I39" s="113"/>
      <c r="J39" s="113"/>
      <c r="K39" s="113"/>
      <c r="L39" s="113"/>
      <c r="M39" s="113"/>
      <c r="N39" s="113"/>
      <c r="O39" s="114"/>
      <c r="P39" s="506">
        <v>7519.9867845476774</v>
      </c>
      <c r="Q39" s="115">
        <v>8885.6201569721998</v>
      </c>
      <c r="R39" s="116">
        <v>9137.7683224755692</v>
      </c>
      <c r="S39" s="116">
        <v>7223.0895751750868</v>
      </c>
      <c r="T39" s="116">
        <v>5594.2724861886209</v>
      </c>
      <c r="U39" s="116">
        <v>5256.7020531414018</v>
      </c>
      <c r="V39" s="116">
        <v>4637.164927190769</v>
      </c>
      <c r="W39" s="333">
        <v>5580.9620652755357</v>
      </c>
      <c r="X39" s="333">
        <v>4568.9916270863332</v>
      </c>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row>
    <row r="40" spans="1:50" s="107" customFormat="1" ht="16" outlineLevel="1" thickBot="1" x14ac:dyDescent="0.4">
      <c r="A40" s="515" t="s">
        <v>78</v>
      </c>
      <c r="B40" s="516"/>
      <c r="C40" s="335"/>
      <c r="D40" s="335"/>
      <c r="E40" s="335"/>
      <c r="F40" s="335"/>
      <c r="G40" s="335"/>
      <c r="H40" s="336"/>
      <c r="I40" s="336"/>
      <c r="J40" s="336"/>
      <c r="K40" s="336"/>
      <c r="L40" s="336"/>
      <c r="M40" s="336"/>
      <c r="N40" s="336"/>
      <c r="O40" s="337"/>
      <c r="P40" s="517"/>
      <c r="Q40" s="338">
        <v>0.18160050164325711</v>
      </c>
      <c r="R40" s="339">
        <v>2.8377103797928908E-2</v>
      </c>
      <c r="S40" s="339">
        <v>-0.20953461279939356</v>
      </c>
      <c r="T40" s="339">
        <v>-0.22550143841279771</v>
      </c>
      <c r="U40" s="339">
        <v>-6.0342150633639555E-2</v>
      </c>
      <c r="V40" s="339">
        <v>-0.11785661802544008</v>
      </c>
      <c r="W40" s="340">
        <v>0.20352891322684233</v>
      </c>
      <c r="X40" s="340">
        <v>-0.18132544646480067</v>
      </c>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row>
    <row r="41" spans="1:50" s="107" customFormat="1" ht="47.15" customHeight="1" thickBot="1" x14ac:dyDescent="0.4">
      <c r="A41" s="498" t="s">
        <v>615</v>
      </c>
      <c r="B41" s="499"/>
      <c r="C41" s="499"/>
      <c r="D41" s="499"/>
      <c r="E41" s="499"/>
      <c r="F41" s="499"/>
      <c r="G41" s="499"/>
      <c r="H41" s="499"/>
      <c r="I41" s="499"/>
      <c r="J41" s="499"/>
      <c r="K41" s="499"/>
      <c r="L41" s="499"/>
      <c r="M41" s="499"/>
      <c r="N41" s="499"/>
      <c r="O41" s="499"/>
      <c r="P41" s="499"/>
      <c r="Q41" s="499"/>
      <c r="R41" s="499"/>
      <c r="S41" s="499"/>
      <c r="T41" s="499"/>
      <c r="U41" s="499"/>
      <c r="V41" s="499"/>
      <c r="W41" s="500"/>
      <c r="X41" s="480"/>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row>
    <row r="42" spans="1:50" s="107" customFormat="1" ht="15.75" hidden="1" customHeight="1" thickTop="1" x14ac:dyDescent="0.35">
      <c r="A42" s="561" t="s">
        <v>502</v>
      </c>
      <c r="B42" s="562" t="s">
        <v>92</v>
      </c>
      <c r="C42" s="256">
        <v>3</v>
      </c>
      <c r="D42" s="256" t="s">
        <v>8</v>
      </c>
      <c r="E42" s="256"/>
      <c r="F42" s="256" t="s">
        <v>93</v>
      </c>
      <c r="G42" s="256" t="s">
        <v>73</v>
      </c>
      <c r="H42" s="256"/>
      <c r="I42" s="256"/>
      <c r="J42" s="256"/>
      <c r="K42" s="256"/>
      <c r="L42" s="256"/>
      <c r="M42" s="256"/>
      <c r="N42" s="256"/>
      <c r="O42" s="257"/>
      <c r="P42" s="258" t="s">
        <v>74</v>
      </c>
      <c r="Q42" s="259">
        <v>0</v>
      </c>
      <c r="R42" s="260">
        <v>0</v>
      </c>
      <c r="S42" s="260">
        <v>4</v>
      </c>
      <c r="T42" s="260">
        <v>5</v>
      </c>
      <c r="U42" s="260"/>
      <c r="V42" s="260"/>
      <c r="W42" s="341"/>
      <c r="X42" s="34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row>
    <row r="43" spans="1:50" s="107" customFormat="1" ht="15.75" hidden="1" customHeight="1" x14ac:dyDescent="0.35">
      <c r="A43" s="589"/>
      <c r="B43" s="590"/>
      <c r="C43" s="261"/>
      <c r="D43" s="261"/>
      <c r="E43" s="261"/>
      <c r="F43" s="261"/>
      <c r="G43" s="261"/>
      <c r="H43" s="261"/>
      <c r="I43" s="261"/>
      <c r="J43" s="261"/>
      <c r="K43" s="261"/>
      <c r="L43" s="261"/>
      <c r="M43" s="261"/>
      <c r="N43" s="261"/>
      <c r="O43" s="262"/>
      <c r="P43" s="263"/>
      <c r="Q43" s="264"/>
      <c r="R43" s="265"/>
      <c r="S43" s="265"/>
      <c r="T43" s="265"/>
      <c r="U43" s="265"/>
      <c r="V43" s="265"/>
      <c r="W43" s="342"/>
      <c r="X43" s="342"/>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row>
    <row r="44" spans="1:50" s="107" customFormat="1" ht="35.15" customHeight="1" thickTop="1" thickBot="1" x14ac:dyDescent="0.4">
      <c r="A44" s="414" t="s">
        <v>94</v>
      </c>
      <c r="B44" s="415" t="s">
        <v>95</v>
      </c>
      <c r="C44" s="416">
        <v>1</v>
      </c>
      <c r="D44" s="417" t="s">
        <v>8</v>
      </c>
      <c r="E44" s="462" t="s">
        <v>533</v>
      </c>
      <c r="F44" s="417" t="s">
        <v>96</v>
      </c>
      <c r="G44" s="417" t="s">
        <v>503</v>
      </c>
      <c r="H44" s="215"/>
      <c r="I44" s="215"/>
      <c r="J44" s="215"/>
      <c r="K44" s="215"/>
      <c r="L44" s="215"/>
      <c r="M44" s="215"/>
      <c r="N44" s="215"/>
      <c r="O44" s="216"/>
      <c r="P44" s="217" t="s">
        <v>74</v>
      </c>
      <c r="Q44" s="418" t="s">
        <v>74</v>
      </c>
      <c r="R44" s="419" t="s">
        <v>74</v>
      </c>
      <c r="S44" s="420">
        <v>1</v>
      </c>
      <c r="T44" s="420">
        <v>0.82</v>
      </c>
      <c r="U44" s="420">
        <v>0.82352941176470584</v>
      </c>
      <c r="V44" s="420">
        <v>1</v>
      </c>
      <c r="W44" s="421">
        <v>1</v>
      </c>
      <c r="X44" s="421">
        <v>0.94444444444444442</v>
      </c>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row>
    <row r="45" spans="1:50" s="107" customFormat="1" ht="15.75" hidden="1" customHeight="1" outlineLevel="1" x14ac:dyDescent="0.35">
      <c r="A45" s="343" t="s">
        <v>97</v>
      </c>
      <c r="B45" s="218"/>
      <c r="C45" s="219"/>
      <c r="D45" s="220"/>
      <c r="E45" s="220"/>
      <c r="F45" s="220"/>
      <c r="G45" s="220"/>
      <c r="H45" s="221"/>
      <c r="I45" s="221"/>
      <c r="J45" s="221"/>
      <c r="K45" s="221"/>
      <c r="L45" s="221"/>
      <c r="M45" s="221"/>
      <c r="N45" s="221"/>
      <c r="O45" s="222"/>
      <c r="P45" s="223"/>
      <c r="Q45" s="224"/>
      <c r="R45" s="225"/>
      <c r="S45" s="225"/>
      <c r="T45" s="225"/>
      <c r="U45" s="225"/>
      <c r="V45" s="225"/>
      <c r="W45" s="344"/>
      <c r="X45" s="344"/>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row>
    <row r="46" spans="1:50" s="107" customFormat="1" ht="15.75" hidden="1" customHeight="1" outlineLevel="1" x14ac:dyDescent="0.35">
      <c r="A46" s="345" t="s">
        <v>98</v>
      </c>
      <c r="B46" s="218"/>
      <c r="C46" s="219"/>
      <c r="D46" s="220"/>
      <c r="E46" s="220"/>
      <c r="F46" s="220"/>
      <c r="G46" s="220"/>
      <c r="H46" s="221"/>
      <c r="I46" s="221"/>
      <c r="J46" s="221"/>
      <c r="K46" s="221"/>
      <c r="L46" s="221"/>
      <c r="M46" s="221"/>
      <c r="N46" s="221"/>
      <c r="O46" s="222"/>
      <c r="P46" s="223"/>
      <c r="Q46" s="224"/>
      <c r="R46" s="225"/>
      <c r="S46" s="225"/>
      <c r="T46" s="225"/>
      <c r="U46" s="225"/>
      <c r="V46" s="225"/>
      <c r="W46" s="344"/>
      <c r="X46" s="344"/>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row>
    <row r="47" spans="1:50" s="100" customFormat="1" ht="21.75" hidden="1" customHeight="1" outlineLevel="1" thickBot="1" x14ac:dyDescent="0.4">
      <c r="A47" s="343" t="s">
        <v>99</v>
      </c>
      <c r="B47" s="218"/>
      <c r="C47" s="219"/>
      <c r="D47" s="220"/>
      <c r="E47" s="220"/>
      <c r="F47" s="220"/>
      <c r="G47" s="220"/>
      <c r="H47" s="221"/>
      <c r="I47" s="221"/>
      <c r="J47" s="221"/>
      <c r="K47" s="221"/>
      <c r="L47" s="221"/>
      <c r="M47" s="221"/>
      <c r="N47" s="221"/>
      <c r="O47" s="222"/>
      <c r="P47" s="223"/>
      <c r="Q47" s="224"/>
      <c r="R47" s="225"/>
      <c r="S47" s="225"/>
      <c r="T47" s="225"/>
      <c r="U47" s="225"/>
      <c r="V47" s="225"/>
      <c r="W47" s="344"/>
      <c r="X47" s="344"/>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row>
    <row r="48" spans="1:50" s="107" customFormat="1" ht="16.5" hidden="1" customHeight="1" outlineLevel="1" thickBot="1" x14ac:dyDescent="0.4">
      <c r="A48" s="346" t="s">
        <v>100</v>
      </c>
      <c r="B48" s="347"/>
      <c r="C48" s="348"/>
      <c r="D48" s="349"/>
      <c r="E48" s="349"/>
      <c r="F48" s="349"/>
      <c r="G48" s="349"/>
      <c r="H48" s="350"/>
      <c r="I48" s="350"/>
      <c r="J48" s="350"/>
      <c r="K48" s="350"/>
      <c r="L48" s="350"/>
      <c r="M48" s="350"/>
      <c r="N48" s="350"/>
      <c r="O48" s="351"/>
      <c r="P48" s="352"/>
      <c r="Q48" s="353"/>
      <c r="R48" s="354"/>
      <c r="S48" s="354"/>
      <c r="T48" s="354"/>
      <c r="U48" s="354"/>
      <c r="V48" s="354"/>
      <c r="W48" s="355"/>
      <c r="X48" s="355"/>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row>
    <row r="49" spans="1:50" s="107" customFormat="1" ht="47.15" customHeight="1" collapsed="1" thickBot="1" x14ac:dyDescent="0.4">
      <c r="A49" s="498" t="s">
        <v>616</v>
      </c>
      <c r="B49" s="499"/>
      <c r="C49" s="499"/>
      <c r="D49" s="499"/>
      <c r="E49" s="499"/>
      <c r="F49" s="499"/>
      <c r="G49" s="499"/>
      <c r="H49" s="499"/>
      <c r="I49" s="499"/>
      <c r="J49" s="499"/>
      <c r="K49" s="499"/>
      <c r="L49" s="499"/>
      <c r="M49" s="499"/>
      <c r="N49" s="499"/>
      <c r="O49" s="499"/>
      <c r="P49" s="499"/>
      <c r="Q49" s="499"/>
      <c r="R49" s="499"/>
      <c r="S49" s="499"/>
      <c r="T49" s="499"/>
      <c r="U49" s="499"/>
      <c r="V49" s="499"/>
      <c r="W49" s="500"/>
      <c r="X49" s="480"/>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row>
    <row r="50" spans="1:50" s="107" customFormat="1" ht="16.5" hidden="1" customHeight="1" outlineLevel="1" thickTop="1" x14ac:dyDescent="0.35">
      <c r="A50" s="356" t="s">
        <v>101</v>
      </c>
      <c r="B50" s="147" t="s">
        <v>102</v>
      </c>
      <c r="C50" s="139"/>
      <c r="D50" s="139"/>
      <c r="E50" s="139"/>
      <c r="F50" s="139" t="s">
        <v>81</v>
      </c>
      <c r="G50" s="139" t="s">
        <v>73</v>
      </c>
      <c r="H50" s="139"/>
      <c r="I50" s="139"/>
      <c r="J50" s="139"/>
      <c r="K50" s="139"/>
      <c r="L50" s="139"/>
      <c r="M50" s="139"/>
      <c r="N50" s="139"/>
      <c r="O50" s="140"/>
      <c r="P50" s="141"/>
      <c r="Q50" s="142"/>
      <c r="R50" s="143"/>
      <c r="S50" s="143"/>
      <c r="T50" s="143"/>
      <c r="U50" s="143"/>
      <c r="V50" s="143"/>
      <c r="W50" s="357"/>
      <c r="X50" s="357"/>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row>
    <row r="51" spans="1:50" s="107" customFormat="1" ht="16.5" hidden="1" customHeight="1" outlineLevel="1" thickTop="1" x14ac:dyDescent="0.35">
      <c r="A51" s="356" t="s">
        <v>101</v>
      </c>
      <c r="B51" s="147" t="s">
        <v>103</v>
      </c>
      <c r="C51" s="139"/>
      <c r="D51" s="139"/>
      <c r="E51" s="139"/>
      <c r="F51" s="139" t="s">
        <v>81</v>
      </c>
      <c r="G51" s="139" t="s">
        <v>73</v>
      </c>
      <c r="H51" s="139"/>
      <c r="I51" s="139"/>
      <c r="J51" s="139"/>
      <c r="K51" s="139"/>
      <c r="L51" s="139"/>
      <c r="M51" s="139"/>
      <c r="N51" s="139"/>
      <c r="O51" s="140"/>
      <c r="P51" s="141"/>
      <c r="Q51" s="142"/>
      <c r="R51" s="143"/>
      <c r="S51" s="143"/>
      <c r="T51" s="143"/>
      <c r="U51" s="143"/>
      <c r="V51" s="143"/>
      <c r="W51" s="357"/>
      <c r="X51" s="357"/>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row>
    <row r="52" spans="1:50" s="107" customFormat="1" ht="16.5" hidden="1" customHeight="1" outlineLevel="1" thickTop="1" x14ac:dyDescent="0.35">
      <c r="A52" s="356" t="s">
        <v>101</v>
      </c>
      <c r="B52" s="147" t="s">
        <v>104</v>
      </c>
      <c r="C52" s="139"/>
      <c r="D52" s="139"/>
      <c r="E52" s="139"/>
      <c r="F52" s="139" t="s">
        <v>81</v>
      </c>
      <c r="G52" s="139" t="s">
        <v>73</v>
      </c>
      <c r="H52" s="139"/>
      <c r="I52" s="139"/>
      <c r="J52" s="139"/>
      <c r="K52" s="139"/>
      <c r="L52" s="139"/>
      <c r="M52" s="139"/>
      <c r="N52" s="139"/>
      <c r="O52" s="140"/>
      <c r="P52" s="141"/>
      <c r="Q52" s="142"/>
      <c r="R52" s="143"/>
      <c r="S52" s="143"/>
      <c r="T52" s="143"/>
      <c r="U52" s="143"/>
      <c r="V52" s="143"/>
      <c r="W52" s="357"/>
      <c r="X52" s="357"/>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row>
    <row r="53" spans="1:50" s="107" customFormat="1" ht="16.5" hidden="1" customHeight="1" outlineLevel="1" thickTop="1" x14ac:dyDescent="0.35">
      <c r="A53" s="356" t="s">
        <v>101</v>
      </c>
      <c r="B53" s="147" t="s">
        <v>105</v>
      </c>
      <c r="C53" s="139"/>
      <c r="D53" s="139"/>
      <c r="E53" s="139"/>
      <c r="F53" s="139" t="s">
        <v>81</v>
      </c>
      <c r="G53" s="139" t="s">
        <v>73</v>
      </c>
      <c r="H53" s="139"/>
      <c r="I53" s="139"/>
      <c r="J53" s="139"/>
      <c r="K53" s="139"/>
      <c r="L53" s="139"/>
      <c r="M53" s="139"/>
      <c r="N53" s="139"/>
      <c r="O53" s="140"/>
      <c r="P53" s="141"/>
      <c r="Q53" s="142"/>
      <c r="R53" s="143"/>
      <c r="S53" s="143"/>
      <c r="T53" s="143"/>
      <c r="U53" s="143"/>
      <c r="V53" s="143"/>
      <c r="W53" s="357"/>
      <c r="X53" s="357"/>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row>
    <row r="54" spans="1:50" s="107" customFormat="1" ht="16.5" hidden="1" customHeight="1" outlineLevel="1" thickTop="1" x14ac:dyDescent="0.35">
      <c r="A54" s="356" t="s">
        <v>101</v>
      </c>
      <c r="B54" s="147" t="s">
        <v>106</v>
      </c>
      <c r="C54" s="139"/>
      <c r="D54" s="139"/>
      <c r="E54" s="139"/>
      <c r="F54" s="139" t="s">
        <v>81</v>
      </c>
      <c r="G54" s="139" t="s">
        <v>73</v>
      </c>
      <c r="H54" s="139"/>
      <c r="I54" s="139"/>
      <c r="J54" s="139"/>
      <c r="K54" s="139"/>
      <c r="L54" s="139"/>
      <c r="M54" s="139"/>
      <c r="N54" s="139"/>
      <c r="O54" s="140"/>
      <c r="P54" s="141"/>
      <c r="Q54" s="142"/>
      <c r="R54" s="143"/>
      <c r="S54" s="143"/>
      <c r="T54" s="143"/>
      <c r="U54" s="143"/>
      <c r="V54" s="143"/>
      <c r="W54" s="357"/>
      <c r="X54" s="357"/>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row>
    <row r="55" spans="1:50" s="107" customFormat="1" ht="16.5" hidden="1" customHeight="1" outlineLevel="1" thickTop="1" x14ac:dyDescent="0.35">
      <c r="A55" s="356" t="s">
        <v>101</v>
      </c>
      <c r="B55" s="147" t="s">
        <v>107</v>
      </c>
      <c r="C55" s="139"/>
      <c r="D55" s="139"/>
      <c r="E55" s="139"/>
      <c r="F55" s="139" t="s">
        <v>81</v>
      </c>
      <c r="G55" s="139" t="s">
        <v>73</v>
      </c>
      <c r="H55" s="139"/>
      <c r="I55" s="139"/>
      <c r="J55" s="139"/>
      <c r="K55" s="139"/>
      <c r="L55" s="139"/>
      <c r="M55" s="139"/>
      <c r="N55" s="139"/>
      <c r="O55" s="140"/>
      <c r="P55" s="141"/>
      <c r="Q55" s="142"/>
      <c r="R55" s="143"/>
      <c r="S55" s="143"/>
      <c r="T55" s="143"/>
      <c r="U55" s="143"/>
      <c r="V55" s="143"/>
      <c r="W55" s="357"/>
      <c r="X55" s="357"/>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row>
    <row r="56" spans="1:50" s="107" customFormat="1" ht="16.5" hidden="1" customHeight="1" outlineLevel="1" thickTop="1" x14ac:dyDescent="0.35">
      <c r="A56" s="356" t="s">
        <v>101</v>
      </c>
      <c r="B56" s="147" t="s">
        <v>108</v>
      </c>
      <c r="C56" s="139"/>
      <c r="D56" s="139"/>
      <c r="E56" s="139"/>
      <c r="F56" s="139" t="s">
        <v>81</v>
      </c>
      <c r="G56" s="139" t="s">
        <v>73</v>
      </c>
      <c r="H56" s="139"/>
      <c r="I56" s="139"/>
      <c r="J56" s="139"/>
      <c r="K56" s="139"/>
      <c r="L56" s="139"/>
      <c r="M56" s="139"/>
      <c r="N56" s="139"/>
      <c r="O56" s="140"/>
      <c r="P56" s="141"/>
      <c r="Q56" s="142"/>
      <c r="R56" s="143"/>
      <c r="S56" s="143"/>
      <c r="T56" s="143"/>
      <c r="U56" s="143"/>
      <c r="V56" s="143"/>
      <c r="W56" s="357"/>
      <c r="X56" s="357"/>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row>
    <row r="57" spans="1:50" s="107" customFormat="1" ht="16" collapsed="1" thickTop="1" x14ac:dyDescent="0.35">
      <c r="A57" s="445" t="s">
        <v>101</v>
      </c>
      <c r="B57" s="446" t="s">
        <v>109</v>
      </c>
      <c r="C57" s="447">
        <v>1</v>
      </c>
      <c r="D57" s="448" t="s">
        <v>77</v>
      </c>
      <c r="E57" s="448"/>
      <c r="F57" s="449" t="s">
        <v>110</v>
      </c>
      <c r="G57" s="448" t="s">
        <v>111</v>
      </c>
      <c r="H57" s="144"/>
      <c r="I57" s="144"/>
      <c r="J57" s="144"/>
      <c r="K57" s="144"/>
      <c r="L57" s="144"/>
      <c r="M57" s="144"/>
      <c r="N57" s="144"/>
      <c r="O57" s="145"/>
      <c r="P57" s="148">
        <v>1</v>
      </c>
      <c r="Q57" s="422">
        <v>1</v>
      </c>
      <c r="R57" s="423">
        <v>1</v>
      </c>
      <c r="S57" s="423">
        <v>1</v>
      </c>
      <c r="T57" s="423">
        <v>0</v>
      </c>
      <c r="U57" s="423">
        <v>1</v>
      </c>
      <c r="V57" s="422">
        <v>1</v>
      </c>
      <c r="W57" s="424">
        <v>1</v>
      </c>
      <c r="X57" s="424" t="s">
        <v>12</v>
      </c>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row>
    <row r="58" spans="1:50" s="107" customFormat="1" ht="16" thickBot="1" x14ac:dyDescent="0.4">
      <c r="A58" s="445" t="s">
        <v>112</v>
      </c>
      <c r="B58" s="450" t="s">
        <v>113</v>
      </c>
      <c r="C58" s="447">
        <v>1</v>
      </c>
      <c r="D58" s="448" t="s">
        <v>77</v>
      </c>
      <c r="E58" s="448"/>
      <c r="F58" s="449" t="s">
        <v>110</v>
      </c>
      <c r="G58" s="448" t="s">
        <v>111</v>
      </c>
      <c r="H58" s="144"/>
      <c r="I58" s="144"/>
      <c r="J58" s="144"/>
      <c r="K58" s="144"/>
      <c r="L58" s="144"/>
      <c r="M58" s="144"/>
      <c r="N58" s="144"/>
      <c r="O58" s="145"/>
      <c r="P58" s="148">
        <v>1</v>
      </c>
      <c r="Q58" s="422">
        <v>1</v>
      </c>
      <c r="R58" s="423">
        <v>1</v>
      </c>
      <c r="S58" s="423">
        <v>1</v>
      </c>
      <c r="T58" s="423">
        <v>0</v>
      </c>
      <c r="U58" s="423">
        <v>1</v>
      </c>
      <c r="V58" s="423">
        <v>0</v>
      </c>
      <c r="W58" s="425">
        <v>0</v>
      </c>
      <c r="X58" s="425" t="s">
        <v>12</v>
      </c>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row>
    <row r="59" spans="1:50" s="100" customFormat="1" ht="21.75" hidden="1" customHeight="1" outlineLevel="1" thickBot="1" x14ac:dyDescent="0.4">
      <c r="A59" s="358" t="s">
        <v>112</v>
      </c>
      <c r="B59" s="276" t="s">
        <v>114</v>
      </c>
      <c r="C59" s="149"/>
      <c r="D59" s="150"/>
      <c r="E59" s="150"/>
      <c r="F59" s="146"/>
      <c r="G59" s="146"/>
      <c r="H59" s="121"/>
      <c r="I59" s="121"/>
      <c r="J59" s="121"/>
      <c r="K59" s="121"/>
      <c r="L59" s="121"/>
      <c r="M59" s="121"/>
      <c r="N59" s="121"/>
      <c r="O59" s="151"/>
      <c r="P59" s="152"/>
      <c r="Q59" s="153"/>
      <c r="R59" s="154"/>
      <c r="S59" s="154"/>
      <c r="T59" s="154"/>
      <c r="U59" s="154"/>
      <c r="V59" s="154"/>
      <c r="W59" s="359"/>
      <c r="X59" s="359"/>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row>
    <row r="60" spans="1:50" s="107" customFormat="1" ht="32.25" hidden="1" customHeight="1" outlineLevel="1" thickBot="1" x14ac:dyDescent="0.4">
      <c r="A60" s="360" t="s">
        <v>112</v>
      </c>
      <c r="B60" s="361" t="s">
        <v>115</v>
      </c>
      <c r="C60" s="362"/>
      <c r="D60" s="363"/>
      <c r="E60" s="363"/>
      <c r="F60" s="364"/>
      <c r="G60" s="364"/>
      <c r="H60" s="365"/>
      <c r="I60" s="365"/>
      <c r="J60" s="365"/>
      <c r="K60" s="365"/>
      <c r="L60" s="365"/>
      <c r="M60" s="365"/>
      <c r="N60" s="365"/>
      <c r="O60" s="366"/>
      <c r="P60" s="367"/>
      <c r="Q60" s="368"/>
      <c r="R60" s="369"/>
      <c r="S60" s="369"/>
      <c r="T60" s="369"/>
      <c r="U60" s="369"/>
      <c r="V60" s="369"/>
      <c r="W60" s="370"/>
      <c r="X60" s="370"/>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row>
    <row r="61" spans="1:50" s="107" customFormat="1" ht="42" customHeight="1" collapsed="1" x14ac:dyDescent="0.35">
      <c r="A61" s="494" t="s">
        <v>617</v>
      </c>
      <c r="B61" s="495"/>
      <c r="C61" s="495"/>
      <c r="D61" s="495"/>
      <c r="E61" s="495"/>
      <c r="F61" s="495"/>
      <c r="G61" s="495"/>
      <c r="H61" s="495"/>
      <c r="I61" s="495"/>
      <c r="J61" s="495"/>
      <c r="K61" s="495"/>
      <c r="L61" s="495"/>
      <c r="M61" s="495"/>
      <c r="N61" s="495"/>
      <c r="O61" s="495"/>
      <c r="P61" s="495"/>
      <c r="Q61" s="495"/>
      <c r="R61" s="495"/>
      <c r="S61" s="495"/>
      <c r="T61" s="495"/>
      <c r="U61" s="495"/>
      <c r="V61" s="495"/>
      <c r="W61" s="496"/>
      <c r="X61" s="480"/>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row>
    <row r="62" spans="1:50" s="107" customFormat="1" ht="15.5" x14ac:dyDescent="0.35">
      <c r="A62" s="542" t="s">
        <v>504</v>
      </c>
      <c r="B62" s="543" t="s">
        <v>117</v>
      </c>
      <c r="C62" s="451" t="s">
        <v>505</v>
      </c>
      <c r="D62" s="451" t="s">
        <v>506</v>
      </c>
      <c r="E62" s="451"/>
      <c r="F62" s="545" t="s">
        <v>634</v>
      </c>
      <c r="G62" s="451" t="s">
        <v>635</v>
      </c>
      <c r="H62" s="226"/>
      <c r="I62" s="226"/>
      <c r="J62" s="226"/>
      <c r="K62" s="226"/>
      <c r="L62" s="226"/>
      <c r="M62" s="226"/>
      <c r="N62" s="226"/>
      <c r="O62" s="227"/>
      <c r="P62" s="518">
        <v>0</v>
      </c>
      <c r="Q62" s="533">
        <v>0</v>
      </c>
      <c r="R62" s="426">
        <v>0</v>
      </c>
      <c r="S62" s="426">
        <v>0</v>
      </c>
      <c r="T62" s="426">
        <v>0</v>
      </c>
      <c r="U62" s="426">
        <v>0</v>
      </c>
      <c r="V62" s="426">
        <v>23</v>
      </c>
      <c r="W62" s="371"/>
      <c r="X62" s="37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row>
    <row r="63" spans="1:50" s="107" customFormat="1" ht="15.5" x14ac:dyDescent="0.35">
      <c r="A63" s="509"/>
      <c r="B63" s="544"/>
      <c r="C63" s="452"/>
      <c r="D63" s="452"/>
      <c r="E63" s="452"/>
      <c r="F63" s="591"/>
      <c r="G63" s="452"/>
      <c r="H63" s="228"/>
      <c r="I63" s="228"/>
      <c r="J63" s="228"/>
      <c r="K63" s="228"/>
      <c r="L63" s="228"/>
      <c r="M63" s="228"/>
      <c r="N63" s="228"/>
      <c r="O63" s="229"/>
      <c r="P63" s="502"/>
      <c r="Q63" s="534"/>
      <c r="R63" s="535"/>
      <c r="S63" s="535"/>
      <c r="T63" s="535"/>
      <c r="U63" s="535"/>
      <c r="V63" s="444">
        <v>3.6688467060137183E-3</v>
      </c>
      <c r="W63" s="372"/>
      <c r="X63" s="372"/>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row>
    <row r="64" spans="1:50" s="107" customFormat="1" ht="15.75" hidden="1" customHeight="1" outlineLevel="1" x14ac:dyDescent="0.35">
      <c r="A64" s="453" t="s">
        <v>116</v>
      </c>
      <c r="B64" s="454" t="s">
        <v>118</v>
      </c>
      <c r="C64" s="455"/>
      <c r="D64" s="455"/>
      <c r="E64" s="455"/>
      <c r="F64" s="455"/>
      <c r="G64" s="455"/>
      <c r="H64" s="131"/>
      <c r="I64" s="131"/>
      <c r="J64" s="131"/>
      <c r="K64" s="131"/>
      <c r="L64" s="131"/>
      <c r="M64" s="131"/>
      <c r="N64" s="131"/>
      <c r="O64" s="132"/>
      <c r="P64" s="133"/>
      <c r="Q64" s="427"/>
      <c r="R64" s="428"/>
      <c r="S64" s="428"/>
      <c r="T64" s="428"/>
      <c r="U64" s="428"/>
      <c r="V64" s="428"/>
      <c r="W64" s="373"/>
      <c r="X64" s="373"/>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row>
    <row r="65" spans="1:535" s="107" customFormat="1" ht="15.75" hidden="1" customHeight="1" outlineLevel="1" x14ac:dyDescent="0.35">
      <c r="A65" s="456"/>
      <c r="B65" s="457"/>
      <c r="C65" s="458"/>
      <c r="D65" s="459"/>
      <c r="E65" s="459"/>
      <c r="F65" s="459"/>
      <c r="G65" s="459"/>
      <c r="H65" s="127"/>
      <c r="I65" s="127"/>
      <c r="J65" s="127"/>
      <c r="K65" s="127"/>
      <c r="L65" s="127"/>
      <c r="M65" s="127"/>
      <c r="N65" s="127"/>
      <c r="O65" s="128"/>
      <c r="P65" s="136"/>
      <c r="Q65" s="429"/>
      <c r="R65" s="430"/>
      <c r="S65" s="430"/>
      <c r="T65" s="430"/>
      <c r="U65" s="430"/>
      <c r="V65" s="430"/>
      <c r="W65" s="374"/>
      <c r="X65" s="374"/>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row>
    <row r="66" spans="1:535" s="107" customFormat="1" ht="15.75" hidden="1" customHeight="1" outlineLevel="1" x14ac:dyDescent="0.35">
      <c r="A66" s="536" t="s">
        <v>507</v>
      </c>
      <c r="B66" s="538" t="s">
        <v>508</v>
      </c>
      <c r="C66" s="540"/>
      <c r="D66" s="460"/>
      <c r="E66" s="460"/>
      <c r="F66" s="540"/>
      <c r="G66" s="540"/>
      <c r="H66" s="207"/>
      <c r="I66" s="207"/>
      <c r="J66" s="207"/>
      <c r="K66" s="207"/>
      <c r="L66" s="207"/>
      <c r="M66" s="207"/>
      <c r="N66" s="207"/>
      <c r="O66" s="208"/>
      <c r="P66" s="521">
        <v>0</v>
      </c>
      <c r="Q66" s="431">
        <v>0</v>
      </c>
      <c r="R66" s="432">
        <v>0</v>
      </c>
      <c r="S66" s="432">
        <v>0</v>
      </c>
      <c r="T66" s="432">
        <v>0</v>
      </c>
      <c r="U66" s="432">
        <v>0</v>
      </c>
      <c r="V66" s="432">
        <v>0</v>
      </c>
      <c r="W66" s="375"/>
      <c r="X66" s="375"/>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row>
    <row r="67" spans="1:535" s="107" customFormat="1" ht="15.75" hidden="1" customHeight="1" outlineLevel="1" x14ac:dyDescent="0.35">
      <c r="A67" s="537"/>
      <c r="B67" s="539"/>
      <c r="C67" s="541"/>
      <c r="D67" s="461"/>
      <c r="E67" s="461"/>
      <c r="F67" s="541"/>
      <c r="G67" s="541"/>
      <c r="H67" s="211"/>
      <c r="I67" s="211"/>
      <c r="J67" s="211"/>
      <c r="K67" s="211"/>
      <c r="L67" s="211"/>
      <c r="M67" s="211"/>
      <c r="N67" s="211"/>
      <c r="O67" s="212"/>
      <c r="P67" s="522"/>
      <c r="Q67" s="433"/>
      <c r="R67" s="434"/>
      <c r="S67" s="434"/>
      <c r="T67" s="434"/>
      <c r="U67" s="434"/>
      <c r="V67" s="434"/>
      <c r="W67" s="376"/>
      <c r="X67" s="376"/>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row>
    <row r="68" spans="1:535" s="107" customFormat="1" ht="15.5" collapsed="1" x14ac:dyDescent="0.35">
      <c r="A68" s="542" t="s">
        <v>507</v>
      </c>
      <c r="B68" s="550" t="s">
        <v>629</v>
      </c>
      <c r="C68" s="551" t="s">
        <v>509</v>
      </c>
      <c r="D68" s="451" t="s">
        <v>506</v>
      </c>
      <c r="E68" s="451"/>
      <c r="F68" s="553"/>
      <c r="G68" s="451" t="s">
        <v>635</v>
      </c>
      <c r="H68" s="108"/>
      <c r="I68" s="108"/>
      <c r="J68" s="108"/>
      <c r="K68" s="108"/>
      <c r="L68" s="108"/>
      <c r="M68" s="108"/>
      <c r="N68" s="108"/>
      <c r="O68" s="230"/>
      <c r="P68" s="518">
        <v>0</v>
      </c>
      <c r="Q68" s="546">
        <v>0</v>
      </c>
      <c r="R68" s="548">
        <v>0</v>
      </c>
      <c r="S68" s="548">
        <v>0</v>
      </c>
      <c r="T68" s="548">
        <v>0</v>
      </c>
      <c r="U68" s="548">
        <v>0</v>
      </c>
      <c r="V68" s="435">
        <v>4213</v>
      </c>
      <c r="W68" s="371"/>
      <c r="X68" s="371"/>
      <c r="Y68" s="301"/>
      <c r="Z68" s="301"/>
      <c r="AA68" s="301"/>
      <c r="AB68" s="301"/>
      <c r="AC68" s="301"/>
      <c r="AD68" s="301"/>
      <c r="AE68" s="301"/>
      <c r="AF68" s="301"/>
      <c r="AG68" s="301"/>
      <c r="AH68" s="301"/>
      <c r="AI68" s="301"/>
      <c r="AJ68" s="301"/>
      <c r="AK68" s="301"/>
      <c r="AL68" s="301"/>
      <c r="AM68" s="301"/>
      <c r="AN68" s="301"/>
      <c r="AO68" s="301"/>
      <c r="AP68" s="301"/>
      <c r="AQ68" s="301"/>
      <c r="AR68" s="301"/>
      <c r="AS68" s="301"/>
      <c r="AT68" s="301"/>
      <c r="AU68" s="301"/>
      <c r="AV68" s="301"/>
      <c r="AW68" s="301"/>
      <c r="AX68" s="301"/>
    </row>
    <row r="69" spans="1:535" s="107" customFormat="1" ht="16" thickBot="1" x14ac:dyDescent="0.4">
      <c r="A69" s="509"/>
      <c r="B69" s="511"/>
      <c r="C69" s="552"/>
      <c r="D69" s="452"/>
      <c r="E69" s="452"/>
      <c r="F69" s="513"/>
      <c r="G69" s="452"/>
      <c r="H69" s="231"/>
      <c r="I69" s="231"/>
      <c r="J69" s="231"/>
      <c r="K69" s="231"/>
      <c r="L69" s="231"/>
      <c r="M69" s="231"/>
      <c r="N69" s="231"/>
      <c r="O69" s="232"/>
      <c r="P69" s="502"/>
      <c r="Q69" s="547"/>
      <c r="R69" s="549"/>
      <c r="S69" s="549"/>
      <c r="T69" s="549"/>
      <c r="U69" s="549"/>
      <c r="V69" s="443">
        <v>0.16997498587912532</v>
      </c>
      <c r="W69" s="372"/>
      <c r="X69" s="372"/>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row>
    <row r="70" spans="1:535" s="107" customFormat="1" ht="16.5" hidden="1" customHeight="1" outlineLevel="1" thickBot="1" x14ac:dyDescent="0.4">
      <c r="A70" s="377" t="s">
        <v>120</v>
      </c>
      <c r="B70" s="233"/>
      <c r="C70" s="122"/>
      <c r="D70" s="234"/>
      <c r="E70" s="234"/>
      <c r="F70" s="122"/>
      <c r="G70" s="122"/>
      <c r="H70" s="122"/>
      <c r="I70" s="122"/>
      <c r="J70" s="122"/>
      <c r="K70" s="122"/>
      <c r="L70" s="122"/>
      <c r="M70" s="122"/>
      <c r="N70" s="122"/>
      <c r="O70" s="123"/>
      <c r="P70" s="124"/>
      <c r="Q70" s="125"/>
      <c r="R70" s="126"/>
      <c r="S70" s="126"/>
      <c r="T70" s="126"/>
      <c r="U70" s="126"/>
      <c r="V70" s="126"/>
      <c r="W70" s="378"/>
      <c r="X70" s="378"/>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row>
    <row r="71" spans="1:535" s="107" customFormat="1" ht="16.5" hidden="1" customHeight="1" outlineLevel="1" thickBot="1" x14ac:dyDescent="0.4">
      <c r="A71" s="358" t="s">
        <v>121</v>
      </c>
      <c r="B71" s="155"/>
      <c r="C71" s="139"/>
      <c r="D71" s="156"/>
      <c r="E71" s="156"/>
      <c r="F71" s="139"/>
      <c r="G71" s="139"/>
      <c r="H71" s="139"/>
      <c r="I71" s="139"/>
      <c r="J71" s="139"/>
      <c r="K71" s="139"/>
      <c r="L71" s="139"/>
      <c r="M71" s="139"/>
      <c r="N71" s="139"/>
      <c r="O71" s="140"/>
      <c r="P71" s="141"/>
      <c r="Q71" s="142"/>
      <c r="R71" s="143"/>
      <c r="S71" s="143"/>
      <c r="T71" s="143"/>
      <c r="U71" s="143"/>
      <c r="V71" s="143"/>
      <c r="W71" s="357"/>
      <c r="X71" s="357"/>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row>
    <row r="72" spans="1:535" s="107" customFormat="1" ht="17.25" hidden="1" customHeight="1" outlineLevel="1" x14ac:dyDescent="0.35">
      <c r="A72" s="379" t="s">
        <v>502</v>
      </c>
      <c r="B72" s="266" t="s">
        <v>122</v>
      </c>
      <c r="C72" s="267" t="s">
        <v>123</v>
      </c>
      <c r="D72" s="268">
        <v>42947</v>
      </c>
      <c r="E72" s="268"/>
      <c r="F72" s="267" t="s">
        <v>124</v>
      </c>
      <c r="G72" s="267" t="s">
        <v>125</v>
      </c>
      <c r="H72" s="256"/>
      <c r="I72" s="256"/>
      <c r="J72" s="256"/>
      <c r="K72" s="256"/>
      <c r="L72" s="256"/>
      <c r="M72" s="256"/>
      <c r="N72" s="256"/>
      <c r="O72" s="257"/>
      <c r="P72" s="269">
        <v>638</v>
      </c>
      <c r="Q72" s="259">
        <v>417</v>
      </c>
      <c r="R72" s="260">
        <v>581</v>
      </c>
      <c r="S72" s="260">
        <v>561</v>
      </c>
      <c r="T72" s="260">
        <v>724</v>
      </c>
      <c r="U72" s="260">
        <v>724</v>
      </c>
      <c r="V72" s="260"/>
      <c r="W72" s="341"/>
      <c r="X72" s="34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row>
    <row r="73" spans="1:535" s="157" customFormat="1" ht="16.5" hidden="1" customHeight="1" outlineLevel="1" thickBot="1" x14ac:dyDescent="0.4">
      <c r="A73" s="380"/>
      <c r="B73" s="270"/>
      <c r="C73" s="271"/>
      <c r="D73" s="272"/>
      <c r="E73" s="272"/>
      <c r="F73" s="271"/>
      <c r="G73" s="271"/>
      <c r="H73" s="261"/>
      <c r="I73" s="261"/>
      <c r="J73" s="261"/>
      <c r="K73" s="261"/>
      <c r="L73" s="261"/>
      <c r="M73" s="261"/>
      <c r="N73" s="261"/>
      <c r="O73" s="262"/>
      <c r="P73" s="263"/>
      <c r="Q73" s="273">
        <v>-0.34639498432601878</v>
      </c>
      <c r="R73" s="274">
        <v>0.39328537170263789</v>
      </c>
      <c r="S73" s="274">
        <v>-3.4423407917383818E-2</v>
      </c>
      <c r="T73" s="274">
        <v>0.29055258467023171</v>
      </c>
      <c r="U73" s="274">
        <v>0</v>
      </c>
      <c r="V73" s="274"/>
      <c r="W73" s="381"/>
      <c r="X73" s="38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07"/>
      <c r="HA73" s="107"/>
      <c r="HB73" s="107"/>
      <c r="HC73" s="107"/>
      <c r="HD73" s="107"/>
      <c r="HE73" s="107"/>
      <c r="HF73" s="107"/>
      <c r="HG73" s="107"/>
      <c r="HH73" s="107"/>
      <c r="HI73" s="107"/>
      <c r="HJ73" s="107"/>
      <c r="HK73" s="107"/>
      <c r="HL73" s="107"/>
      <c r="HM73" s="107"/>
      <c r="HN73" s="107"/>
      <c r="HO73" s="107"/>
      <c r="HP73" s="107"/>
      <c r="HQ73" s="107"/>
      <c r="HR73" s="107"/>
      <c r="HS73" s="107"/>
      <c r="HT73" s="107"/>
      <c r="HU73" s="107"/>
      <c r="HV73" s="107"/>
      <c r="HW73" s="107"/>
      <c r="HX73" s="107"/>
      <c r="HY73" s="107"/>
      <c r="HZ73" s="107"/>
      <c r="IA73" s="107"/>
      <c r="IB73" s="107"/>
      <c r="IC73" s="107"/>
      <c r="ID73" s="107"/>
      <c r="IE73" s="107"/>
      <c r="IF73" s="107"/>
      <c r="IG73" s="107"/>
      <c r="IH73" s="107"/>
      <c r="II73" s="107"/>
      <c r="IJ73" s="107"/>
      <c r="IK73" s="107"/>
      <c r="IL73" s="107"/>
      <c r="IM73" s="107"/>
      <c r="IN73" s="107"/>
      <c r="IO73" s="107"/>
      <c r="IP73" s="107"/>
      <c r="IQ73" s="107"/>
      <c r="IR73" s="107"/>
      <c r="IS73" s="107"/>
      <c r="IT73" s="107"/>
      <c r="IU73" s="107"/>
      <c r="IV73" s="107"/>
      <c r="IW73" s="107"/>
      <c r="IX73" s="107"/>
      <c r="IY73" s="107"/>
      <c r="IZ73" s="107"/>
      <c r="JA73" s="107"/>
      <c r="JB73" s="107"/>
      <c r="JC73" s="107"/>
      <c r="JD73" s="107"/>
      <c r="JE73" s="107"/>
      <c r="JF73" s="107"/>
      <c r="JG73" s="107"/>
      <c r="JH73" s="107"/>
      <c r="JI73" s="107"/>
      <c r="JJ73" s="107"/>
      <c r="JK73" s="107"/>
      <c r="JL73" s="107"/>
      <c r="JM73" s="107"/>
      <c r="JN73" s="107"/>
      <c r="JO73" s="107"/>
      <c r="JP73" s="107"/>
      <c r="JQ73" s="107"/>
      <c r="JR73" s="107"/>
      <c r="JS73" s="107"/>
      <c r="JT73" s="107"/>
      <c r="JU73" s="107"/>
      <c r="JV73" s="107"/>
      <c r="JW73" s="107"/>
      <c r="JX73" s="107"/>
      <c r="JY73" s="107"/>
      <c r="JZ73" s="107"/>
      <c r="KA73" s="107"/>
      <c r="KB73" s="107"/>
      <c r="KC73" s="107"/>
      <c r="KD73" s="107"/>
      <c r="KE73" s="107"/>
      <c r="KF73" s="107"/>
      <c r="KG73" s="107"/>
      <c r="KH73" s="107"/>
      <c r="KI73" s="107"/>
      <c r="KJ73" s="107"/>
      <c r="KK73" s="107"/>
      <c r="KL73" s="107"/>
      <c r="KM73" s="107"/>
      <c r="KN73" s="107"/>
      <c r="KO73" s="107"/>
      <c r="KP73" s="107"/>
      <c r="KQ73" s="107"/>
      <c r="KR73" s="107"/>
      <c r="KS73" s="107"/>
      <c r="KT73" s="107"/>
      <c r="KU73" s="107"/>
      <c r="KV73" s="107"/>
      <c r="KW73" s="107"/>
      <c r="KX73" s="107"/>
      <c r="KY73" s="107"/>
      <c r="KZ73" s="107"/>
      <c r="LA73" s="107"/>
      <c r="LB73" s="107"/>
      <c r="LC73" s="107"/>
      <c r="LD73" s="107"/>
      <c r="LE73" s="107"/>
      <c r="LF73" s="107"/>
      <c r="LG73" s="107"/>
      <c r="LH73" s="107"/>
      <c r="LI73" s="107"/>
      <c r="LJ73" s="107"/>
      <c r="LK73" s="107"/>
      <c r="LL73" s="107"/>
      <c r="LM73" s="107"/>
      <c r="LN73" s="107"/>
      <c r="LO73" s="107"/>
      <c r="LP73" s="107"/>
      <c r="LQ73" s="107"/>
      <c r="LR73" s="107"/>
      <c r="LS73" s="107"/>
      <c r="LT73" s="107"/>
      <c r="LU73" s="107"/>
      <c r="LV73" s="107"/>
      <c r="LW73" s="107"/>
      <c r="LX73" s="107"/>
      <c r="LY73" s="107"/>
      <c r="LZ73" s="107"/>
      <c r="MA73" s="107"/>
      <c r="MB73" s="107"/>
      <c r="MC73" s="107"/>
      <c r="MD73" s="107"/>
      <c r="ME73" s="107"/>
      <c r="MF73" s="107"/>
      <c r="MG73" s="107"/>
      <c r="MH73" s="107"/>
      <c r="MI73" s="107"/>
      <c r="MJ73" s="107"/>
      <c r="MK73" s="107"/>
      <c r="ML73" s="107"/>
      <c r="MM73" s="107"/>
      <c r="MN73" s="107"/>
      <c r="MO73" s="107"/>
      <c r="MP73" s="107"/>
      <c r="MQ73" s="107"/>
      <c r="MR73" s="107"/>
      <c r="MS73" s="107"/>
      <c r="MT73" s="107"/>
      <c r="MU73" s="107"/>
      <c r="MV73" s="107"/>
      <c r="MW73" s="107"/>
      <c r="MX73" s="107"/>
      <c r="MY73" s="107"/>
      <c r="MZ73" s="107"/>
      <c r="NA73" s="107"/>
      <c r="NB73" s="107"/>
      <c r="NC73" s="107"/>
      <c r="ND73" s="107"/>
      <c r="NE73" s="107"/>
      <c r="NF73" s="107"/>
      <c r="NG73" s="107"/>
      <c r="NH73" s="107"/>
      <c r="NI73" s="107"/>
      <c r="NJ73" s="107"/>
      <c r="NK73" s="107"/>
      <c r="NL73" s="107"/>
      <c r="NM73" s="107"/>
      <c r="NN73" s="107"/>
      <c r="NO73" s="107"/>
      <c r="NP73" s="107"/>
      <c r="NQ73" s="107"/>
      <c r="NR73" s="107"/>
      <c r="NS73" s="107"/>
      <c r="NT73" s="107"/>
      <c r="NU73" s="107"/>
      <c r="NV73" s="107"/>
      <c r="NW73" s="107"/>
      <c r="NX73" s="107"/>
      <c r="NY73" s="107"/>
      <c r="NZ73" s="107"/>
      <c r="OA73" s="107"/>
      <c r="OB73" s="107"/>
      <c r="OC73" s="107"/>
      <c r="OD73" s="107"/>
      <c r="OE73" s="107"/>
      <c r="OF73" s="107"/>
      <c r="OG73" s="107"/>
      <c r="OH73" s="107"/>
      <c r="OI73" s="107"/>
      <c r="OJ73" s="107"/>
      <c r="OK73" s="107"/>
      <c r="OL73" s="107"/>
      <c r="OM73" s="107"/>
      <c r="ON73" s="107"/>
      <c r="OO73" s="107"/>
      <c r="OP73" s="107"/>
      <c r="OQ73" s="107"/>
      <c r="OR73" s="107"/>
      <c r="OS73" s="107"/>
      <c r="OT73" s="107"/>
      <c r="OU73" s="107"/>
      <c r="OV73" s="107"/>
      <c r="OW73" s="107"/>
      <c r="OX73" s="107"/>
      <c r="OY73" s="107"/>
      <c r="OZ73" s="107"/>
      <c r="PA73" s="107"/>
      <c r="PB73" s="107"/>
      <c r="PC73" s="107"/>
      <c r="PD73" s="107"/>
      <c r="PE73" s="107"/>
      <c r="PF73" s="107"/>
      <c r="PG73" s="107"/>
      <c r="PH73" s="107"/>
      <c r="PI73" s="107"/>
      <c r="PJ73" s="107"/>
      <c r="PK73" s="107"/>
      <c r="PL73" s="107"/>
      <c r="PM73" s="107"/>
      <c r="PN73" s="107"/>
      <c r="PO73" s="107"/>
      <c r="PP73" s="107"/>
      <c r="PQ73" s="107"/>
      <c r="PR73" s="107"/>
      <c r="PS73" s="107"/>
      <c r="PT73" s="107"/>
      <c r="PU73" s="107"/>
      <c r="PV73" s="107"/>
      <c r="PW73" s="107"/>
      <c r="PX73" s="107"/>
      <c r="PY73" s="107"/>
      <c r="PZ73" s="107"/>
      <c r="QA73" s="107"/>
      <c r="QB73" s="107"/>
      <c r="QC73" s="107"/>
      <c r="QD73" s="107"/>
      <c r="QE73" s="107"/>
      <c r="QF73" s="107"/>
      <c r="QG73" s="107"/>
      <c r="QH73" s="107"/>
      <c r="QI73" s="107"/>
      <c r="QJ73" s="107"/>
      <c r="QK73" s="107"/>
      <c r="QL73" s="107"/>
      <c r="QM73" s="107"/>
      <c r="QN73" s="107"/>
      <c r="QO73" s="107"/>
      <c r="QP73" s="107"/>
      <c r="QQ73" s="107"/>
      <c r="QR73" s="107"/>
      <c r="QS73" s="107"/>
      <c r="QT73" s="107"/>
      <c r="QU73" s="107"/>
      <c r="QV73" s="107"/>
      <c r="QW73" s="107"/>
      <c r="QX73" s="107"/>
      <c r="QY73" s="107"/>
      <c r="QZ73" s="107"/>
      <c r="RA73" s="107"/>
      <c r="RB73" s="107"/>
      <c r="RC73" s="107"/>
      <c r="RD73" s="107"/>
      <c r="RE73" s="107"/>
      <c r="RF73" s="107"/>
      <c r="RG73" s="107"/>
      <c r="RH73" s="107"/>
      <c r="RI73" s="107"/>
      <c r="RJ73" s="107"/>
      <c r="RK73" s="107"/>
      <c r="RL73" s="107"/>
      <c r="RM73" s="107"/>
      <c r="RN73" s="107"/>
      <c r="RO73" s="107"/>
      <c r="RP73" s="107"/>
      <c r="RQ73" s="107"/>
      <c r="RR73" s="107"/>
      <c r="RS73" s="107"/>
      <c r="RT73" s="107"/>
      <c r="RU73" s="107"/>
      <c r="RV73" s="107"/>
      <c r="RW73" s="107"/>
      <c r="RX73" s="107"/>
      <c r="RY73" s="107"/>
      <c r="RZ73" s="107"/>
      <c r="SA73" s="107"/>
      <c r="SB73" s="107"/>
      <c r="SC73" s="107"/>
      <c r="SD73" s="107"/>
      <c r="SE73" s="107"/>
      <c r="SF73" s="107"/>
      <c r="SG73" s="107"/>
      <c r="SH73" s="107"/>
      <c r="SI73" s="107"/>
      <c r="SJ73" s="107"/>
      <c r="SK73" s="107"/>
      <c r="SL73" s="107"/>
      <c r="SM73" s="107"/>
      <c r="SN73" s="107"/>
      <c r="SO73" s="107"/>
      <c r="SP73" s="107"/>
      <c r="SQ73" s="107"/>
      <c r="SR73" s="107"/>
      <c r="SS73" s="107"/>
      <c r="ST73" s="107"/>
      <c r="SU73" s="107"/>
      <c r="SV73" s="107"/>
      <c r="SW73" s="107"/>
      <c r="SX73" s="107"/>
      <c r="SY73" s="107"/>
      <c r="SZ73" s="107"/>
      <c r="TA73" s="107"/>
      <c r="TB73" s="107"/>
      <c r="TC73" s="107"/>
      <c r="TD73" s="107"/>
      <c r="TE73" s="107"/>
      <c r="TF73" s="107"/>
      <c r="TG73" s="107"/>
      <c r="TH73" s="107"/>
      <c r="TI73" s="107"/>
      <c r="TJ73" s="107"/>
      <c r="TK73" s="107"/>
      <c r="TL73" s="107"/>
      <c r="TM73" s="107"/>
      <c r="TN73" s="107"/>
      <c r="TO73" s="107"/>
    </row>
    <row r="74" spans="1:535" s="98" customFormat="1" ht="16.5" hidden="1" customHeight="1" outlineLevel="1" thickBot="1" x14ac:dyDescent="0.4">
      <c r="A74" s="379" t="s">
        <v>502</v>
      </c>
      <c r="B74" s="270" t="s">
        <v>126</v>
      </c>
      <c r="C74" s="271" t="s">
        <v>123</v>
      </c>
      <c r="D74" s="272">
        <v>42947</v>
      </c>
      <c r="E74" s="272"/>
      <c r="F74" s="271" t="s">
        <v>127</v>
      </c>
      <c r="G74" s="271" t="s">
        <v>73</v>
      </c>
      <c r="H74" s="261"/>
      <c r="I74" s="261"/>
      <c r="J74" s="261"/>
      <c r="K74" s="261"/>
      <c r="L74" s="261"/>
      <c r="M74" s="261"/>
      <c r="N74" s="261"/>
      <c r="O74" s="262"/>
      <c r="P74" s="263">
        <v>0</v>
      </c>
      <c r="Q74" s="275">
        <v>14</v>
      </c>
      <c r="R74" s="265">
        <v>83</v>
      </c>
      <c r="S74" s="265">
        <v>44</v>
      </c>
      <c r="T74" s="265">
        <v>0</v>
      </c>
      <c r="U74" s="265">
        <v>0</v>
      </c>
      <c r="V74" s="265"/>
      <c r="W74" s="342"/>
      <c r="X74" s="342"/>
      <c r="Y74" s="293"/>
      <c r="Z74" s="293"/>
      <c r="AA74" s="293"/>
      <c r="AB74" s="293"/>
      <c r="AC74" s="293"/>
      <c r="AD74" s="293"/>
      <c r="AE74" s="293"/>
      <c r="AF74" s="293"/>
      <c r="AG74" s="293"/>
      <c r="AH74" s="293"/>
      <c r="AI74" s="293"/>
      <c r="AJ74" s="293"/>
      <c r="AK74" s="293"/>
      <c r="AL74" s="293"/>
      <c r="AM74" s="293"/>
      <c r="AN74" s="293"/>
      <c r="AO74" s="293"/>
      <c r="AP74" s="293"/>
      <c r="AQ74" s="293"/>
      <c r="AR74" s="293"/>
      <c r="AS74" s="293"/>
      <c r="AT74" s="293"/>
      <c r="AU74" s="293"/>
      <c r="AV74" s="293"/>
      <c r="AW74" s="293"/>
      <c r="AX74" s="293"/>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c r="NZ74" s="16"/>
      <c r="OA74" s="16"/>
      <c r="OB74" s="16"/>
      <c r="OC74" s="16"/>
      <c r="OD74" s="16"/>
      <c r="OE74" s="16"/>
      <c r="OF74" s="16"/>
      <c r="OG74" s="16"/>
      <c r="OH74" s="16"/>
      <c r="OI74" s="16"/>
      <c r="OJ74" s="16"/>
      <c r="OK74" s="16"/>
      <c r="OL74" s="16"/>
      <c r="OM74" s="16"/>
      <c r="ON74" s="16"/>
      <c r="OO74" s="16"/>
      <c r="OP74" s="16"/>
      <c r="OQ74" s="16"/>
      <c r="OR74" s="16"/>
      <c r="OS74" s="16"/>
      <c r="OT74" s="16"/>
      <c r="OU74" s="16"/>
      <c r="OV74" s="16"/>
      <c r="OW74" s="16"/>
      <c r="OX74" s="16"/>
      <c r="OY74" s="16"/>
      <c r="OZ74" s="16"/>
      <c r="PA74" s="16"/>
      <c r="PB74" s="16"/>
      <c r="PC74" s="16"/>
      <c r="PD74" s="16"/>
      <c r="PE74" s="16"/>
      <c r="PF74" s="16"/>
      <c r="PG74" s="16"/>
      <c r="PH74" s="16"/>
      <c r="PI74" s="16"/>
      <c r="PJ74" s="16"/>
      <c r="PK74" s="16"/>
      <c r="PL74" s="16"/>
      <c r="PM74" s="16"/>
      <c r="PN74" s="16"/>
      <c r="PO74" s="16"/>
      <c r="PP74" s="16"/>
      <c r="PQ74" s="16"/>
      <c r="PR74" s="16"/>
      <c r="PS74" s="16"/>
      <c r="PT74" s="16"/>
      <c r="PU74" s="16"/>
      <c r="PV74" s="16"/>
      <c r="PW74" s="16"/>
      <c r="PX74" s="16"/>
      <c r="PY74" s="16"/>
      <c r="PZ74" s="16"/>
      <c r="QA74" s="16"/>
      <c r="QB74" s="16"/>
      <c r="QC74" s="16"/>
      <c r="QD74" s="16"/>
      <c r="QE74" s="16"/>
      <c r="QF74" s="16"/>
      <c r="QG74" s="16"/>
      <c r="QH74" s="16"/>
      <c r="QI74" s="16"/>
      <c r="QJ74" s="16"/>
      <c r="QK74" s="16"/>
      <c r="QL74" s="16"/>
      <c r="QM74" s="16"/>
      <c r="QN74" s="16"/>
      <c r="QO74" s="16"/>
      <c r="QP74" s="16"/>
      <c r="QQ74" s="16"/>
      <c r="QR74" s="16"/>
      <c r="QS74" s="16"/>
      <c r="QT74" s="16"/>
      <c r="QU74" s="16"/>
      <c r="QV74" s="16"/>
      <c r="QW74" s="16"/>
      <c r="QX74" s="16"/>
      <c r="QY74" s="16"/>
      <c r="QZ74" s="16"/>
      <c r="RA74" s="16"/>
      <c r="RB74" s="16"/>
      <c r="RC74" s="16"/>
      <c r="RD74" s="16"/>
      <c r="RE74" s="16"/>
      <c r="RF74" s="16"/>
      <c r="RG74" s="16"/>
      <c r="RH74" s="16"/>
      <c r="RI74" s="16"/>
      <c r="RJ74" s="16"/>
      <c r="RK74" s="16"/>
      <c r="RL74" s="16"/>
      <c r="RM74" s="16"/>
      <c r="RN74" s="16"/>
      <c r="RO74" s="16"/>
      <c r="RP74" s="16"/>
      <c r="RQ74" s="16"/>
      <c r="RR74" s="16"/>
      <c r="RS74" s="16"/>
      <c r="RT74" s="16"/>
      <c r="RU74" s="16"/>
      <c r="RV74" s="16"/>
      <c r="RW74" s="16"/>
      <c r="RX74" s="16"/>
      <c r="RY74" s="16"/>
      <c r="RZ74" s="16"/>
      <c r="SA74" s="16"/>
      <c r="SB74" s="16"/>
      <c r="SC74" s="16"/>
      <c r="SD74" s="16"/>
      <c r="SE74" s="16"/>
      <c r="SF74" s="16"/>
      <c r="SG74" s="16"/>
      <c r="SH74" s="16"/>
      <c r="SI74" s="16"/>
      <c r="SJ74" s="16"/>
      <c r="SK74" s="16"/>
      <c r="SL74" s="16"/>
      <c r="SM74" s="16"/>
      <c r="SN74" s="16"/>
      <c r="SO74" s="16"/>
      <c r="SP74" s="16"/>
      <c r="SQ74" s="16"/>
      <c r="SR74" s="16"/>
      <c r="SS74" s="16"/>
      <c r="ST74" s="16"/>
      <c r="SU74" s="16"/>
      <c r="SV74" s="16"/>
      <c r="SW74" s="16"/>
      <c r="SX74" s="16"/>
      <c r="SY74" s="16"/>
      <c r="SZ74" s="16"/>
      <c r="TA74" s="16"/>
      <c r="TB74" s="16"/>
      <c r="TC74" s="16"/>
      <c r="TD74" s="16"/>
      <c r="TE74" s="16"/>
      <c r="TF74" s="16"/>
      <c r="TG74" s="16"/>
      <c r="TH74" s="16"/>
      <c r="TI74" s="16"/>
      <c r="TJ74" s="16"/>
      <c r="TK74" s="16"/>
      <c r="TL74" s="16"/>
      <c r="TM74" s="16"/>
      <c r="TN74" s="16"/>
      <c r="TO74" s="16"/>
    </row>
    <row r="75" spans="1:535" s="98" customFormat="1" ht="16.5" hidden="1" customHeight="1" outlineLevel="1" thickBot="1" x14ac:dyDescent="0.4">
      <c r="A75" s="382"/>
      <c r="B75" s="383"/>
      <c r="C75" s="384"/>
      <c r="D75" s="385"/>
      <c r="E75" s="385"/>
      <c r="F75" s="384"/>
      <c r="G75" s="384"/>
      <c r="H75" s="386"/>
      <c r="I75" s="386"/>
      <c r="J75" s="386"/>
      <c r="K75" s="386"/>
      <c r="L75" s="386"/>
      <c r="M75" s="386"/>
      <c r="N75" s="386"/>
      <c r="O75" s="387"/>
      <c r="P75" s="388"/>
      <c r="Q75" s="389"/>
      <c r="R75" s="390">
        <v>4.9285714285714288</v>
      </c>
      <c r="S75" s="390">
        <v>-0.46987951807228917</v>
      </c>
      <c r="T75" s="390">
        <v>-1</v>
      </c>
      <c r="U75" s="390"/>
      <c r="V75" s="390"/>
      <c r="W75" s="391"/>
      <c r="X75" s="391"/>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row>
    <row r="76" spans="1:535" s="107" customFormat="1" ht="42" customHeight="1" collapsed="1" x14ac:dyDescent="0.35">
      <c r="A76" s="494" t="s">
        <v>618</v>
      </c>
      <c r="B76" s="495"/>
      <c r="C76" s="495"/>
      <c r="D76" s="495"/>
      <c r="E76" s="495"/>
      <c r="F76" s="495"/>
      <c r="G76" s="495"/>
      <c r="H76" s="495"/>
      <c r="I76" s="495"/>
      <c r="J76" s="495"/>
      <c r="K76" s="495"/>
      <c r="L76" s="495"/>
      <c r="M76" s="495"/>
      <c r="N76" s="495"/>
      <c r="O76" s="495"/>
      <c r="P76" s="495"/>
      <c r="Q76" s="495"/>
      <c r="R76" s="495"/>
      <c r="S76" s="495"/>
      <c r="T76" s="495"/>
      <c r="U76" s="495"/>
      <c r="V76" s="495"/>
      <c r="W76" s="496"/>
      <c r="X76" s="480"/>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row>
    <row r="77" spans="1:535" s="107" customFormat="1" ht="15.75" customHeight="1" x14ac:dyDescent="0.35">
      <c r="A77" s="542" t="s">
        <v>90</v>
      </c>
      <c r="B77" s="550" t="s">
        <v>494</v>
      </c>
      <c r="C77" s="553" t="s">
        <v>495</v>
      </c>
      <c r="D77" s="592">
        <v>44773</v>
      </c>
      <c r="E77" s="519" t="s">
        <v>533</v>
      </c>
      <c r="F77" s="593" t="s">
        <v>496</v>
      </c>
      <c r="G77" s="553" t="s">
        <v>73</v>
      </c>
      <c r="H77" s="109"/>
      <c r="I77" s="109"/>
      <c r="J77" s="109"/>
      <c r="K77" s="109"/>
      <c r="L77" s="109"/>
      <c r="M77" s="109"/>
      <c r="N77" s="109"/>
      <c r="O77" s="110"/>
      <c r="P77" s="518">
        <v>36.900000000000006</v>
      </c>
      <c r="Q77" s="436">
        <v>38.340000000000003</v>
      </c>
      <c r="R77" s="437">
        <v>57.59</v>
      </c>
      <c r="S77" s="437">
        <v>62.150000000000006</v>
      </c>
      <c r="T77" s="437">
        <v>99.54</v>
      </c>
      <c r="U77" s="437">
        <v>99.54</v>
      </c>
      <c r="V77" s="437">
        <v>130.32</v>
      </c>
      <c r="W77" s="438">
        <v>243.07</v>
      </c>
      <c r="X77" s="438">
        <v>616.13</v>
      </c>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row>
    <row r="78" spans="1:535" s="107" customFormat="1" ht="15.5" x14ac:dyDescent="0.35">
      <c r="A78" s="509" t="s">
        <v>90</v>
      </c>
      <c r="B78" s="511"/>
      <c r="C78" s="513"/>
      <c r="D78" s="594"/>
      <c r="E78" s="520"/>
      <c r="F78" s="595"/>
      <c r="G78" s="513"/>
      <c r="H78" s="111"/>
      <c r="I78" s="111"/>
      <c r="J78" s="111"/>
      <c r="K78" s="111"/>
      <c r="L78" s="111"/>
      <c r="M78" s="111"/>
      <c r="N78" s="111"/>
      <c r="O78" s="112"/>
      <c r="P78" s="502"/>
      <c r="Q78" s="439" t="s">
        <v>633</v>
      </c>
      <c r="R78" s="440" t="s">
        <v>633</v>
      </c>
      <c r="S78" s="440" t="s">
        <v>633</v>
      </c>
      <c r="T78" s="440" t="s">
        <v>633</v>
      </c>
      <c r="U78" s="440" t="s">
        <v>633</v>
      </c>
      <c r="V78" s="441">
        <v>0.30922242314647364</v>
      </c>
      <c r="W78" s="442">
        <v>1.4419328912999796</v>
      </c>
      <c r="X78" s="442">
        <v>5.1897729555957408</v>
      </c>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row>
    <row r="79" spans="1:535" s="107" customFormat="1" ht="15.75" hidden="1" customHeight="1" outlineLevel="1" x14ac:dyDescent="0.35">
      <c r="A79" s="525" t="s">
        <v>498</v>
      </c>
      <c r="B79" s="527" t="s">
        <v>590</v>
      </c>
      <c r="C79" s="529"/>
      <c r="D79" s="596"/>
      <c r="E79" s="523" t="s">
        <v>533</v>
      </c>
      <c r="F79" s="597"/>
      <c r="G79" s="529"/>
      <c r="H79" s="207"/>
      <c r="I79" s="207"/>
      <c r="J79" s="207"/>
      <c r="K79" s="207"/>
      <c r="L79" s="207"/>
      <c r="M79" s="207"/>
      <c r="N79" s="207"/>
      <c r="O79" s="208"/>
      <c r="P79" s="521"/>
      <c r="Q79" s="209"/>
      <c r="R79" s="210"/>
      <c r="S79" s="210"/>
      <c r="T79" s="210"/>
      <c r="U79" s="210"/>
      <c r="V79" s="210"/>
      <c r="W79" s="375"/>
      <c r="X79" s="375"/>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row>
    <row r="80" spans="1:535" s="107" customFormat="1" ht="15.75" hidden="1" customHeight="1" outlineLevel="1" x14ac:dyDescent="0.35">
      <c r="A80" s="526" t="s">
        <v>498</v>
      </c>
      <c r="B80" s="528"/>
      <c r="C80" s="530"/>
      <c r="D80" s="598"/>
      <c r="E80" s="524"/>
      <c r="F80" s="599"/>
      <c r="G80" s="530"/>
      <c r="H80" s="211"/>
      <c r="I80" s="211"/>
      <c r="J80" s="211"/>
      <c r="K80" s="211"/>
      <c r="L80" s="211"/>
      <c r="M80" s="211"/>
      <c r="N80" s="211"/>
      <c r="O80" s="212"/>
      <c r="P80" s="522"/>
      <c r="Q80" s="213"/>
      <c r="R80" s="214"/>
      <c r="S80" s="214"/>
      <c r="T80" s="214"/>
      <c r="U80" s="214"/>
      <c r="V80" s="214"/>
      <c r="W80" s="376"/>
      <c r="X80" s="376"/>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row>
    <row r="81" spans="1:535" s="107" customFormat="1" ht="15.75" hidden="1" customHeight="1" outlineLevel="1" x14ac:dyDescent="0.35">
      <c r="A81" s="503" t="s">
        <v>90</v>
      </c>
      <c r="B81" s="514" t="s">
        <v>497</v>
      </c>
      <c r="C81" s="306"/>
      <c r="D81" s="306"/>
      <c r="E81" s="306"/>
      <c r="F81" s="306"/>
      <c r="G81" s="306"/>
      <c r="H81" s="113"/>
      <c r="I81" s="113"/>
      <c r="J81" s="113"/>
      <c r="K81" s="113"/>
      <c r="L81" s="113"/>
      <c r="M81" s="113"/>
      <c r="N81" s="113"/>
      <c r="O81" s="114"/>
      <c r="P81" s="506"/>
      <c r="Q81" s="125"/>
      <c r="R81" s="126"/>
      <c r="S81" s="126"/>
      <c r="T81" s="126"/>
      <c r="U81" s="126"/>
      <c r="V81" s="126"/>
      <c r="W81" s="378"/>
      <c r="X81" s="378"/>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row>
    <row r="82" spans="1:535" s="107" customFormat="1" ht="15.75" hidden="1" customHeight="1" outlineLevel="1" x14ac:dyDescent="0.35">
      <c r="A82" s="504" t="s">
        <v>90</v>
      </c>
      <c r="B82" s="505"/>
      <c r="C82" s="307"/>
      <c r="D82" s="307"/>
      <c r="E82" s="307"/>
      <c r="F82" s="307"/>
      <c r="G82" s="307"/>
      <c r="H82" s="117"/>
      <c r="I82" s="117"/>
      <c r="J82" s="117"/>
      <c r="K82" s="117"/>
      <c r="L82" s="117"/>
      <c r="M82" s="117"/>
      <c r="N82" s="117"/>
      <c r="O82" s="118"/>
      <c r="P82" s="507"/>
      <c r="Q82" s="129"/>
      <c r="R82" s="130"/>
      <c r="S82" s="130"/>
      <c r="T82" s="130"/>
      <c r="U82" s="130"/>
      <c r="V82" s="130"/>
      <c r="W82" s="374"/>
      <c r="X82" s="374"/>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row>
    <row r="83" spans="1:535" s="107" customFormat="1" ht="15.75" hidden="1" customHeight="1" outlineLevel="1" x14ac:dyDescent="0.35">
      <c r="A83" s="503" t="s">
        <v>90</v>
      </c>
      <c r="B83" s="514" t="s">
        <v>91</v>
      </c>
      <c r="C83" s="306"/>
      <c r="D83" s="306"/>
      <c r="E83" s="306"/>
      <c r="F83" s="306"/>
      <c r="G83" s="306"/>
      <c r="H83" s="113"/>
      <c r="I83" s="113"/>
      <c r="J83" s="113"/>
      <c r="K83" s="113"/>
      <c r="L83" s="113"/>
      <c r="M83" s="113"/>
      <c r="N83" s="113"/>
      <c r="O83" s="114"/>
      <c r="P83" s="506"/>
      <c r="Q83" s="134"/>
      <c r="R83" s="135"/>
      <c r="S83" s="135"/>
      <c r="T83" s="135"/>
      <c r="U83" s="135"/>
      <c r="V83" s="135"/>
      <c r="W83" s="373"/>
      <c r="X83" s="373"/>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row>
    <row r="84" spans="1:535" s="107" customFormat="1" ht="15.75" hidden="1" customHeight="1" outlineLevel="1" x14ac:dyDescent="0.35">
      <c r="A84" s="504" t="s">
        <v>90</v>
      </c>
      <c r="B84" s="505"/>
      <c r="C84" s="307"/>
      <c r="D84" s="307"/>
      <c r="E84" s="308"/>
      <c r="F84" s="307"/>
      <c r="G84" s="307"/>
      <c r="H84" s="203"/>
      <c r="I84" s="203"/>
      <c r="J84" s="203"/>
      <c r="K84" s="203"/>
      <c r="L84" s="203"/>
      <c r="M84" s="203"/>
      <c r="N84" s="203"/>
      <c r="O84" s="204"/>
      <c r="P84" s="507"/>
      <c r="Q84" s="205"/>
      <c r="R84" s="206"/>
      <c r="S84" s="206"/>
      <c r="T84" s="206"/>
      <c r="U84" s="206"/>
      <c r="V84" s="206"/>
      <c r="W84" s="392"/>
      <c r="X84" s="392"/>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row>
    <row r="85" spans="1:535" s="107" customFormat="1" ht="15.65" hidden="1" customHeight="1" outlineLevel="1" x14ac:dyDescent="0.35">
      <c r="A85" s="503" t="s">
        <v>498</v>
      </c>
      <c r="B85" s="514" t="s">
        <v>499</v>
      </c>
      <c r="C85" s="306" t="s">
        <v>569</v>
      </c>
      <c r="D85" s="585">
        <v>49521</v>
      </c>
      <c r="E85" s="531" t="s">
        <v>533</v>
      </c>
      <c r="F85" s="600"/>
      <c r="G85" s="306"/>
      <c r="H85" s="113"/>
      <c r="I85" s="113"/>
      <c r="J85" s="113"/>
      <c r="K85" s="113"/>
      <c r="L85" s="113"/>
      <c r="M85" s="113"/>
      <c r="N85" s="113"/>
      <c r="O85" s="114"/>
      <c r="P85" s="506"/>
      <c r="Q85" s="134"/>
      <c r="R85" s="135"/>
      <c r="S85" s="135"/>
      <c r="T85" s="135"/>
      <c r="U85" s="135"/>
      <c r="V85" s="135"/>
      <c r="W85" s="373"/>
      <c r="X85" s="373"/>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row>
    <row r="86" spans="1:535" s="107" customFormat="1" ht="15.75" hidden="1" customHeight="1" outlineLevel="1" x14ac:dyDescent="0.35">
      <c r="A86" s="504" t="s">
        <v>498</v>
      </c>
      <c r="B86" s="505"/>
      <c r="C86" s="307"/>
      <c r="D86" s="587"/>
      <c r="E86" s="560"/>
      <c r="F86" s="601"/>
      <c r="G86" s="307"/>
      <c r="H86" s="117"/>
      <c r="I86" s="117"/>
      <c r="J86" s="117"/>
      <c r="K86" s="117"/>
      <c r="L86" s="117"/>
      <c r="M86" s="117"/>
      <c r="N86" s="117"/>
      <c r="O86" s="118"/>
      <c r="P86" s="507"/>
      <c r="Q86" s="137"/>
      <c r="R86" s="138"/>
      <c r="S86" s="138"/>
      <c r="T86" s="138"/>
      <c r="U86" s="138"/>
      <c r="V86" s="138"/>
      <c r="W86" s="393"/>
      <c r="X86" s="393"/>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row>
    <row r="87" spans="1:535" s="107" customFormat="1" ht="15.75" hidden="1" customHeight="1" outlineLevel="1" x14ac:dyDescent="0.35">
      <c r="A87" s="503" t="s">
        <v>498</v>
      </c>
      <c r="B87" s="514" t="s">
        <v>500</v>
      </c>
      <c r="C87" s="306" t="s">
        <v>570</v>
      </c>
      <c r="D87" s="585">
        <v>44773</v>
      </c>
      <c r="E87" s="531" t="s">
        <v>533</v>
      </c>
      <c r="F87" s="600"/>
      <c r="G87" s="306"/>
      <c r="H87" s="113"/>
      <c r="I87" s="113"/>
      <c r="J87" s="113"/>
      <c r="K87" s="113"/>
      <c r="L87" s="113"/>
      <c r="M87" s="113"/>
      <c r="N87" s="113"/>
      <c r="O87" s="114"/>
      <c r="P87" s="506"/>
      <c r="Q87" s="134"/>
      <c r="R87" s="135"/>
      <c r="S87" s="135"/>
      <c r="T87" s="135"/>
      <c r="U87" s="135"/>
      <c r="V87" s="135"/>
      <c r="W87" s="373"/>
      <c r="X87" s="373"/>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row>
    <row r="88" spans="1:535" s="107" customFormat="1" ht="15.75" hidden="1" customHeight="1" outlineLevel="1" x14ac:dyDescent="0.35">
      <c r="A88" s="504" t="s">
        <v>498</v>
      </c>
      <c r="B88" s="505"/>
      <c r="C88" s="307"/>
      <c r="D88" s="587"/>
      <c r="E88" s="560"/>
      <c r="F88" s="601"/>
      <c r="G88" s="307"/>
      <c r="H88" s="117"/>
      <c r="I88" s="117"/>
      <c r="J88" s="117"/>
      <c r="K88" s="117"/>
      <c r="L88" s="117"/>
      <c r="M88" s="117"/>
      <c r="N88" s="117"/>
      <c r="O88" s="118"/>
      <c r="P88" s="507"/>
      <c r="Q88" s="137"/>
      <c r="R88" s="138"/>
      <c r="S88" s="138"/>
      <c r="T88" s="138"/>
      <c r="U88" s="138"/>
      <c r="V88" s="138"/>
      <c r="W88" s="393"/>
      <c r="X88" s="393"/>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row>
    <row r="89" spans="1:535" s="100" customFormat="1" ht="34.4" hidden="1" customHeight="1" outlineLevel="1" x14ac:dyDescent="0.35">
      <c r="A89" s="503" t="s">
        <v>498</v>
      </c>
      <c r="B89" s="514" t="s">
        <v>501</v>
      </c>
      <c r="C89" s="306"/>
      <c r="D89" s="306"/>
      <c r="E89" s="306"/>
      <c r="F89" s="306"/>
      <c r="G89" s="306"/>
      <c r="H89" s="113"/>
      <c r="I89" s="113"/>
      <c r="J89" s="113"/>
      <c r="K89" s="113"/>
      <c r="L89" s="113"/>
      <c r="M89" s="113"/>
      <c r="N89" s="113"/>
      <c r="O89" s="114"/>
      <c r="P89" s="506"/>
      <c r="Q89" s="134"/>
      <c r="R89" s="135"/>
      <c r="S89" s="135"/>
      <c r="T89" s="135"/>
      <c r="U89" s="135"/>
      <c r="V89" s="135"/>
      <c r="W89" s="373"/>
      <c r="X89" s="373"/>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row>
    <row r="90" spans="1:535" s="107" customFormat="1" ht="16.399999999999999" hidden="1" customHeight="1" outlineLevel="1" x14ac:dyDescent="0.35">
      <c r="A90" s="504" t="s">
        <v>498</v>
      </c>
      <c r="B90" s="505"/>
      <c r="C90" s="307"/>
      <c r="D90" s="307"/>
      <c r="E90" s="307"/>
      <c r="F90" s="307"/>
      <c r="G90" s="307"/>
      <c r="H90" s="117"/>
      <c r="I90" s="117"/>
      <c r="J90" s="117"/>
      <c r="K90" s="117"/>
      <c r="L90" s="117"/>
      <c r="M90" s="117"/>
      <c r="N90" s="117"/>
      <c r="O90" s="118"/>
      <c r="P90" s="507"/>
      <c r="Q90" s="137"/>
      <c r="R90" s="138"/>
      <c r="S90" s="138"/>
      <c r="T90" s="138"/>
      <c r="U90" s="138"/>
      <c r="V90" s="138"/>
      <c r="W90" s="393"/>
      <c r="X90" s="393"/>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row>
    <row r="91" spans="1:535" s="107" customFormat="1" ht="16.399999999999999" hidden="1" customHeight="1" outlineLevel="1" x14ac:dyDescent="0.35">
      <c r="A91" s="503" t="s">
        <v>568</v>
      </c>
      <c r="B91" s="514" t="s">
        <v>567</v>
      </c>
      <c r="C91" s="306"/>
      <c r="D91" s="585">
        <v>44773</v>
      </c>
      <c r="E91" s="531" t="s">
        <v>533</v>
      </c>
      <c r="F91" s="600"/>
      <c r="G91" s="306"/>
      <c r="H91" s="113"/>
      <c r="I91" s="113"/>
      <c r="J91" s="113"/>
      <c r="K91" s="113"/>
      <c r="L91" s="113"/>
      <c r="M91" s="113"/>
      <c r="N91" s="113"/>
      <c r="O91" s="114"/>
      <c r="P91" s="506"/>
      <c r="Q91" s="134"/>
      <c r="R91" s="135"/>
      <c r="S91" s="135"/>
      <c r="T91" s="135"/>
      <c r="U91" s="135"/>
      <c r="V91" s="135"/>
      <c r="W91" s="373"/>
      <c r="X91" s="373"/>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row>
    <row r="92" spans="1:535" s="107" customFormat="1" ht="16.399999999999999" hidden="1" customHeight="1" outlineLevel="1" thickBot="1" x14ac:dyDescent="0.4">
      <c r="A92" s="515"/>
      <c r="B92" s="516"/>
      <c r="C92" s="335"/>
      <c r="D92" s="602"/>
      <c r="E92" s="532"/>
      <c r="F92" s="603"/>
      <c r="G92" s="335"/>
      <c r="H92" s="336"/>
      <c r="I92" s="336"/>
      <c r="J92" s="336"/>
      <c r="K92" s="336"/>
      <c r="L92" s="336"/>
      <c r="M92" s="336"/>
      <c r="N92" s="336"/>
      <c r="O92" s="337"/>
      <c r="P92" s="517"/>
      <c r="Q92" s="394"/>
      <c r="R92" s="395"/>
      <c r="S92" s="395"/>
      <c r="T92" s="395"/>
      <c r="U92" s="395"/>
      <c r="V92" s="395"/>
      <c r="W92" s="396"/>
      <c r="X92" s="396"/>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row>
    <row r="93" spans="1:535" s="98" customFormat="1" collapsed="1" x14ac:dyDescent="0.35">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c r="HP93" s="16"/>
      <c r="HQ93" s="16"/>
      <c r="HR93" s="16"/>
      <c r="HS93" s="16"/>
      <c r="HT93" s="16"/>
      <c r="HU93" s="16"/>
      <c r="HV93" s="16"/>
      <c r="HW93" s="16"/>
      <c r="HX93" s="16"/>
      <c r="HY93" s="16"/>
      <c r="HZ93" s="16"/>
      <c r="IA93" s="16"/>
      <c r="IB93" s="16"/>
      <c r="IC93" s="16"/>
      <c r="ID93" s="16"/>
      <c r="IE93" s="16"/>
      <c r="IF93" s="16"/>
      <c r="IG93" s="16"/>
      <c r="IH93" s="16"/>
      <c r="II93" s="16"/>
      <c r="IJ93" s="16"/>
      <c r="IK93" s="16"/>
      <c r="IL93" s="16"/>
      <c r="IM93" s="16"/>
      <c r="IN93" s="16"/>
      <c r="IO93" s="16"/>
      <c r="IP93" s="16"/>
      <c r="IQ93" s="16"/>
      <c r="IR93" s="16"/>
      <c r="IS93" s="16"/>
      <c r="IT93" s="16"/>
      <c r="IU93" s="16"/>
      <c r="IV93" s="16"/>
      <c r="IW93" s="16"/>
      <c r="IX93" s="16"/>
      <c r="IY93" s="16"/>
      <c r="IZ93" s="16"/>
      <c r="JA93" s="16"/>
      <c r="JB93" s="16"/>
      <c r="JC93" s="16"/>
      <c r="JD93" s="16"/>
      <c r="JE93" s="16"/>
      <c r="JF93" s="16"/>
      <c r="JG93" s="16"/>
      <c r="JH93" s="16"/>
      <c r="JI93" s="16"/>
      <c r="JJ93" s="16"/>
      <c r="JK93" s="16"/>
      <c r="JL93" s="16"/>
      <c r="JM93" s="16"/>
      <c r="JN93" s="16"/>
      <c r="JO93" s="16"/>
      <c r="JP93" s="16"/>
      <c r="JQ93" s="16"/>
      <c r="JR93" s="16"/>
      <c r="JS93" s="16"/>
      <c r="JT93" s="16"/>
      <c r="JU93" s="16"/>
      <c r="JV93" s="16"/>
      <c r="JW93" s="16"/>
      <c r="JX93" s="16"/>
      <c r="JY93" s="16"/>
      <c r="JZ93" s="16"/>
      <c r="KA93" s="16"/>
      <c r="KB93" s="16"/>
      <c r="KC93" s="16"/>
      <c r="KD93" s="16"/>
      <c r="KE93" s="16"/>
      <c r="KF93" s="16"/>
      <c r="KG93" s="16"/>
      <c r="KH93" s="16"/>
      <c r="KI93" s="16"/>
      <c r="KJ93" s="16"/>
      <c r="KK93" s="16"/>
      <c r="KL93" s="16"/>
      <c r="KM93" s="16"/>
      <c r="KN93" s="16"/>
      <c r="KO93" s="16"/>
      <c r="KP93" s="16"/>
      <c r="KQ93" s="16"/>
      <c r="KR93" s="16"/>
      <c r="KS93" s="16"/>
      <c r="KT93" s="16"/>
      <c r="KU93" s="16"/>
      <c r="KV93" s="16"/>
      <c r="KW93" s="16"/>
      <c r="KX93" s="16"/>
      <c r="KY93" s="16"/>
      <c r="KZ93" s="16"/>
      <c r="LA93" s="16"/>
      <c r="LB93" s="16"/>
      <c r="LC93" s="16"/>
      <c r="LD93" s="16"/>
      <c r="LE93" s="16"/>
      <c r="LF93" s="16"/>
      <c r="LG93" s="16"/>
      <c r="LH93" s="16"/>
      <c r="LI93" s="16"/>
      <c r="LJ93" s="16"/>
      <c r="LK93" s="16"/>
      <c r="LL93" s="16"/>
      <c r="LM93" s="16"/>
      <c r="LN93" s="16"/>
      <c r="LO93" s="16"/>
      <c r="LP93" s="16"/>
      <c r="LQ93" s="16"/>
      <c r="LR93" s="16"/>
      <c r="LS93" s="16"/>
      <c r="LT93" s="16"/>
      <c r="LU93" s="16"/>
      <c r="LV93" s="16"/>
      <c r="LW93" s="16"/>
      <c r="LX93" s="16"/>
      <c r="LY93" s="16"/>
      <c r="LZ93" s="16"/>
      <c r="MA93" s="16"/>
      <c r="MB93" s="16"/>
      <c r="MC93" s="16"/>
      <c r="MD93" s="16"/>
      <c r="ME93" s="16"/>
      <c r="MF93" s="16"/>
      <c r="MG93" s="16"/>
      <c r="MH93" s="16"/>
      <c r="MI93" s="16"/>
      <c r="MJ93" s="16"/>
      <c r="MK93" s="16"/>
      <c r="ML93" s="16"/>
      <c r="MM93" s="16"/>
      <c r="MN93" s="16"/>
      <c r="MO93" s="16"/>
      <c r="MP93" s="16"/>
      <c r="MQ93" s="16"/>
      <c r="MR93" s="16"/>
      <c r="MS93" s="16"/>
      <c r="MT93" s="16"/>
      <c r="MU93" s="16"/>
      <c r="MV93" s="16"/>
      <c r="MW93" s="16"/>
      <c r="MX93" s="16"/>
      <c r="MY93" s="16"/>
      <c r="MZ93" s="16"/>
      <c r="NA93" s="16"/>
      <c r="NB93" s="16"/>
      <c r="NC93" s="16"/>
      <c r="ND93" s="16"/>
      <c r="NE93" s="16"/>
      <c r="NF93" s="16"/>
      <c r="NG93" s="16"/>
      <c r="NH93" s="16"/>
      <c r="NI93" s="16"/>
      <c r="NJ93" s="16"/>
      <c r="NK93" s="16"/>
      <c r="NL93" s="16"/>
      <c r="NM93" s="16"/>
      <c r="NN93" s="16"/>
      <c r="NO93" s="16"/>
      <c r="NP93" s="16"/>
      <c r="NQ93" s="16"/>
      <c r="NR93" s="16"/>
      <c r="NS93" s="16"/>
      <c r="NT93" s="16"/>
      <c r="NU93" s="16"/>
      <c r="NV93" s="16"/>
      <c r="NW93" s="16"/>
      <c r="NX93" s="16"/>
      <c r="NY93" s="16"/>
      <c r="NZ93" s="16"/>
      <c r="OA93" s="16"/>
      <c r="OB93" s="16"/>
      <c r="OC93" s="16"/>
      <c r="OD93" s="16"/>
      <c r="OE93" s="16"/>
      <c r="OF93" s="16"/>
      <c r="OG93" s="16"/>
      <c r="OH93" s="16"/>
      <c r="OI93" s="16"/>
      <c r="OJ93" s="16"/>
      <c r="OK93" s="16"/>
      <c r="OL93" s="16"/>
      <c r="OM93" s="16"/>
      <c r="ON93" s="16"/>
      <c r="OO93" s="16"/>
      <c r="OP93" s="16"/>
      <c r="OQ93" s="16"/>
      <c r="OR93" s="16"/>
      <c r="OS93" s="16"/>
      <c r="OT93" s="16"/>
      <c r="OU93" s="16"/>
      <c r="OV93" s="16"/>
      <c r="OW93" s="16"/>
      <c r="OX93" s="16"/>
      <c r="OY93" s="16"/>
      <c r="OZ93" s="16"/>
      <c r="PA93" s="16"/>
      <c r="PB93" s="16"/>
      <c r="PC93" s="16"/>
      <c r="PD93" s="16"/>
      <c r="PE93" s="16"/>
      <c r="PF93" s="16"/>
      <c r="PG93" s="16"/>
      <c r="PH93" s="16"/>
      <c r="PI93" s="16"/>
      <c r="PJ93" s="16"/>
      <c r="PK93" s="16"/>
      <c r="PL93" s="16"/>
      <c r="PM93" s="16"/>
      <c r="PN93" s="16"/>
      <c r="PO93" s="16"/>
      <c r="PP93" s="16"/>
      <c r="PQ93" s="16"/>
      <c r="PR93" s="16"/>
      <c r="PS93" s="16"/>
      <c r="PT93" s="16"/>
      <c r="PU93" s="16"/>
      <c r="PV93" s="16"/>
      <c r="PW93" s="16"/>
      <c r="PX93" s="16"/>
      <c r="PY93" s="16"/>
      <c r="PZ93" s="16"/>
      <c r="QA93" s="16"/>
      <c r="QB93" s="16"/>
      <c r="QC93" s="16"/>
      <c r="QD93" s="16"/>
      <c r="QE93" s="16"/>
      <c r="QF93" s="16"/>
      <c r="QG93" s="16"/>
      <c r="QH93" s="16"/>
      <c r="QI93" s="16"/>
      <c r="QJ93" s="16"/>
      <c r="QK93" s="16"/>
      <c r="QL93" s="16"/>
      <c r="QM93" s="16"/>
      <c r="QN93" s="16"/>
      <c r="QO93" s="16"/>
      <c r="QP93" s="16"/>
      <c r="QQ93" s="16"/>
      <c r="QR93" s="16"/>
      <c r="QS93" s="16"/>
      <c r="QT93" s="16"/>
      <c r="QU93" s="16"/>
      <c r="QV93" s="16"/>
      <c r="QW93" s="16"/>
      <c r="QX93" s="16"/>
      <c r="QY93" s="16"/>
      <c r="QZ93" s="16"/>
      <c r="RA93" s="16"/>
      <c r="RB93" s="16"/>
      <c r="RC93" s="16"/>
      <c r="RD93" s="16"/>
      <c r="RE93" s="16"/>
      <c r="RF93" s="16"/>
      <c r="RG93" s="16"/>
      <c r="RH93" s="16"/>
      <c r="RI93" s="16"/>
      <c r="RJ93" s="16"/>
      <c r="RK93" s="16"/>
      <c r="RL93" s="16"/>
      <c r="RM93" s="16"/>
      <c r="RN93" s="16"/>
      <c r="RO93" s="16"/>
      <c r="RP93" s="16"/>
      <c r="RQ93" s="16"/>
      <c r="RR93" s="16"/>
      <c r="RS93" s="16"/>
      <c r="RT93" s="16"/>
      <c r="RU93" s="16"/>
      <c r="RV93" s="16"/>
      <c r="RW93" s="16"/>
      <c r="RX93" s="16"/>
      <c r="RY93" s="16"/>
      <c r="RZ93" s="16"/>
      <c r="SA93" s="16"/>
      <c r="SB93" s="16"/>
      <c r="SC93" s="16"/>
      <c r="SD93" s="16"/>
      <c r="SE93" s="16"/>
      <c r="SF93" s="16"/>
      <c r="SG93" s="16"/>
      <c r="SH93" s="16"/>
      <c r="SI93" s="16"/>
      <c r="SJ93" s="16"/>
      <c r="SK93" s="16"/>
      <c r="SL93" s="16"/>
      <c r="SM93" s="16"/>
      <c r="SN93" s="16"/>
      <c r="SO93" s="16"/>
      <c r="SP93" s="16"/>
      <c r="SQ93" s="16"/>
      <c r="SR93" s="16"/>
      <c r="SS93" s="16"/>
      <c r="ST93" s="16"/>
      <c r="SU93" s="16"/>
      <c r="SV93" s="16"/>
      <c r="SW93" s="16"/>
      <c r="SX93" s="16"/>
      <c r="SY93" s="16"/>
      <c r="SZ93" s="16"/>
      <c r="TA93" s="16"/>
      <c r="TB93" s="16"/>
      <c r="TC93" s="16"/>
      <c r="TD93" s="16"/>
      <c r="TE93" s="16"/>
      <c r="TF93" s="16"/>
      <c r="TG93" s="16"/>
      <c r="TH93" s="16"/>
      <c r="TI93" s="16"/>
      <c r="TJ93" s="16"/>
      <c r="TK93" s="16"/>
      <c r="TL93" s="16"/>
      <c r="TM93" s="16"/>
      <c r="TN93" s="16"/>
      <c r="TO93" s="16"/>
    </row>
    <row r="94" spans="1:535" s="98" customFormat="1" x14ac:dyDescent="0.35">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c r="IT94" s="16"/>
      <c r="IU94" s="16"/>
      <c r="IV94" s="16"/>
      <c r="IW94" s="16"/>
      <c r="IX94" s="16"/>
      <c r="IY94" s="16"/>
      <c r="IZ94" s="16"/>
      <c r="JA94" s="16"/>
      <c r="JB94" s="16"/>
      <c r="JC94" s="16"/>
      <c r="JD94" s="16"/>
      <c r="JE94" s="16"/>
      <c r="JF94" s="16"/>
      <c r="JG94" s="16"/>
      <c r="JH94" s="16"/>
      <c r="JI94" s="16"/>
      <c r="JJ94" s="16"/>
      <c r="JK94" s="16"/>
      <c r="JL94" s="16"/>
      <c r="JM94" s="16"/>
      <c r="JN94" s="16"/>
      <c r="JO94" s="16"/>
      <c r="JP94" s="16"/>
      <c r="JQ94" s="16"/>
      <c r="JR94" s="16"/>
      <c r="JS94" s="16"/>
      <c r="JT94" s="16"/>
      <c r="JU94" s="16"/>
      <c r="JV94" s="16"/>
      <c r="JW94" s="16"/>
      <c r="JX94" s="16"/>
      <c r="JY94" s="16"/>
      <c r="JZ94" s="16"/>
      <c r="KA94" s="16"/>
      <c r="KB94" s="16"/>
      <c r="KC94" s="16"/>
      <c r="KD94" s="16"/>
      <c r="KE94" s="16"/>
      <c r="KF94" s="16"/>
      <c r="KG94" s="16"/>
      <c r="KH94" s="16"/>
      <c r="KI94" s="16"/>
      <c r="KJ94" s="16"/>
      <c r="KK94" s="16"/>
      <c r="KL94" s="16"/>
      <c r="KM94" s="16"/>
      <c r="KN94" s="16"/>
      <c r="KO94" s="16"/>
      <c r="KP94" s="16"/>
      <c r="KQ94" s="16"/>
      <c r="KR94" s="16"/>
      <c r="KS94" s="16"/>
      <c r="KT94" s="16"/>
      <c r="KU94" s="16"/>
      <c r="KV94" s="16"/>
      <c r="KW94" s="16"/>
      <c r="KX94" s="16"/>
      <c r="KY94" s="16"/>
      <c r="KZ94" s="16"/>
      <c r="LA94" s="16"/>
      <c r="LB94" s="16"/>
      <c r="LC94" s="16"/>
      <c r="LD94" s="16"/>
      <c r="LE94" s="16"/>
      <c r="LF94" s="16"/>
      <c r="LG94" s="16"/>
      <c r="LH94" s="16"/>
      <c r="LI94" s="16"/>
      <c r="LJ94" s="16"/>
      <c r="LK94" s="16"/>
      <c r="LL94" s="16"/>
      <c r="LM94" s="16"/>
      <c r="LN94" s="16"/>
      <c r="LO94" s="16"/>
      <c r="LP94" s="16"/>
      <c r="LQ94" s="16"/>
      <c r="LR94" s="16"/>
      <c r="LS94" s="16"/>
      <c r="LT94" s="16"/>
      <c r="LU94" s="16"/>
      <c r="LV94" s="16"/>
      <c r="LW94" s="16"/>
      <c r="LX94" s="16"/>
      <c r="LY94" s="16"/>
      <c r="LZ94" s="16"/>
      <c r="MA94" s="16"/>
      <c r="MB94" s="16"/>
      <c r="MC94" s="16"/>
      <c r="MD94" s="16"/>
      <c r="ME94" s="16"/>
      <c r="MF94" s="16"/>
      <c r="MG94" s="16"/>
      <c r="MH94" s="16"/>
      <c r="MI94" s="16"/>
      <c r="MJ94" s="16"/>
      <c r="MK94" s="16"/>
      <c r="ML94" s="16"/>
      <c r="MM94" s="16"/>
      <c r="MN94" s="16"/>
      <c r="MO94" s="16"/>
      <c r="MP94" s="16"/>
      <c r="MQ94" s="16"/>
      <c r="MR94" s="16"/>
      <c r="MS94" s="16"/>
      <c r="MT94" s="16"/>
      <c r="MU94" s="16"/>
      <c r="MV94" s="16"/>
      <c r="MW94" s="16"/>
      <c r="MX94" s="16"/>
      <c r="MY94" s="16"/>
      <c r="MZ94" s="16"/>
      <c r="NA94" s="16"/>
      <c r="NB94" s="16"/>
      <c r="NC94" s="16"/>
      <c r="ND94" s="16"/>
      <c r="NE94" s="16"/>
      <c r="NF94" s="16"/>
      <c r="NG94" s="16"/>
      <c r="NH94" s="16"/>
      <c r="NI94" s="16"/>
      <c r="NJ94" s="16"/>
      <c r="NK94" s="16"/>
      <c r="NL94" s="16"/>
      <c r="NM94" s="16"/>
      <c r="NN94" s="16"/>
      <c r="NO94" s="16"/>
      <c r="NP94" s="16"/>
      <c r="NQ94" s="16"/>
      <c r="NR94" s="16"/>
      <c r="NS94" s="16"/>
      <c r="NT94" s="16"/>
      <c r="NU94" s="16"/>
      <c r="NV94" s="16"/>
      <c r="NW94" s="16"/>
      <c r="NX94" s="16"/>
      <c r="NY94" s="16"/>
      <c r="NZ94" s="16"/>
      <c r="OA94" s="16"/>
      <c r="OB94" s="16"/>
      <c r="OC94" s="16"/>
      <c r="OD94" s="16"/>
      <c r="OE94" s="16"/>
      <c r="OF94" s="16"/>
      <c r="OG94" s="16"/>
      <c r="OH94" s="16"/>
      <c r="OI94" s="16"/>
      <c r="OJ94" s="16"/>
      <c r="OK94" s="16"/>
      <c r="OL94" s="16"/>
      <c r="OM94" s="16"/>
      <c r="ON94" s="16"/>
      <c r="OO94" s="16"/>
      <c r="OP94" s="16"/>
      <c r="OQ94" s="16"/>
      <c r="OR94" s="16"/>
      <c r="OS94" s="16"/>
      <c r="OT94" s="16"/>
      <c r="OU94" s="16"/>
      <c r="OV94" s="16"/>
      <c r="OW94" s="16"/>
      <c r="OX94" s="16"/>
      <c r="OY94" s="16"/>
      <c r="OZ94" s="16"/>
      <c r="PA94" s="16"/>
      <c r="PB94" s="16"/>
      <c r="PC94" s="16"/>
      <c r="PD94" s="16"/>
      <c r="PE94" s="16"/>
      <c r="PF94" s="16"/>
      <c r="PG94" s="16"/>
      <c r="PH94" s="16"/>
      <c r="PI94" s="16"/>
      <c r="PJ94" s="16"/>
      <c r="PK94" s="16"/>
      <c r="PL94" s="16"/>
      <c r="PM94" s="16"/>
      <c r="PN94" s="16"/>
      <c r="PO94" s="16"/>
      <c r="PP94" s="16"/>
      <c r="PQ94" s="16"/>
      <c r="PR94" s="16"/>
      <c r="PS94" s="16"/>
      <c r="PT94" s="16"/>
      <c r="PU94" s="16"/>
      <c r="PV94" s="16"/>
      <c r="PW94" s="16"/>
      <c r="PX94" s="16"/>
      <c r="PY94" s="16"/>
      <c r="PZ94" s="16"/>
      <c r="QA94" s="16"/>
      <c r="QB94" s="16"/>
      <c r="QC94" s="16"/>
      <c r="QD94" s="16"/>
      <c r="QE94" s="16"/>
      <c r="QF94" s="16"/>
      <c r="QG94" s="16"/>
      <c r="QH94" s="16"/>
      <c r="QI94" s="16"/>
      <c r="QJ94" s="16"/>
      <c r="QK94" s="16"/>
      <c r="QL94" s="16"/>
      <c r="QM94" s="16"/>
      <c r="QN94" s="16"/>
      <c r="QO94" s="16"/>
      <c r="QP94" s="16"/>
      <c r="QQ94" s="16"/>
      <c r="QR94" s="16"/>
      <c r="QS94" s="16"/>
      <c r="QT94" s="16"/>
      <c r="QU94" s="16"/>
      <c r="QV94" s="16"/>
      <c r="QW94" s="16"/>
      <c r="QX94" s="16"/>
      <c r="QY94" s="16"/>
      <c r="QZ94" s="16"/>
      <c r="RA94" s="16"/>
      <c r="RB94" s="16"/>
      <c r="RC94" s="16"/>
      <c r="RD94" s="16"/>
      <c r="RE94" s="16"/>
      <c r="RF94" s="16"/>
      <c r="RG94" s="16"/>
      <c r="RH94" s="16"/>
      <c r="RI94" s="16"/>
      <c r="RJ94" s="16"/>
      <c r="RK94" s="16"/>
      <c r="RL94" s="16"/>
      <c r="RM94" s="16"/>
      <c r="RN94" s="16"/>
      <c r="RO94" s="16"/>
      <c r="RP94" s="16"/>
      <c r="RQ94" s="16"/>
      <c r="RR94" s="16"/>
      <c r="RS94" s="16"/>
      <c r="RT94" s="16"/>
      <c r="RU94" s="16"/>
      <c r="RV94" s="16"/>
      <c r="RW94" s="16"/>
      <c r="RX94" s="16"/>
      <c r="RY94" s="16"/>
      <c r="RZ94" s="16"/>
      <c r="SA94" s="16"/>
      <c r="SB94" s="16"/>
      <c r="SC94" s="16"/>
      <c r="SD94" s="16"/>
      <c r="SE94" s="16"/>
      <c r="SF94" s="16"/>
      <c r="SG94" s="16"/>
      <c r="SH94" s="16"/>
      <c r="SI94" s="16"/>
      <c r="SJ94" s="16"/>
      <c r="SK94" s="16"/>
      <c r="SL94" s="16"/>
      <c r="SM94" s="16"/>
      <c r="SN94" s="16"/>
      <c r="SO94" s="16"/>
      <c r="SP94" s="16"/>
      <c r="SQ94" s="16"/>
      <c r="SR94" s="16"/>
      <c r="SS94" s="16"/>
      <c r="ST94" s="16"/>
      <c r="SU94" s="16"/>
      <c r="SV94" s="16"/>
      <c r="SW94" s="16"/>
      <c r="SX94" s="16"/>
      <c r="SY94" s="16"/>
      <c r="SZ94" s="16"/>
      <c r="TA94" s="16"/>
      <c r="TB94" s="16"/>
      <c r="TC94" s="16"/>
      <c r="TD94" s="16"/>
      <c r="TE94" s="16"/>
      <c r="TF94" s="16"/>
      <c r="TG94" s="16"/>
      <c r="TH94" s="16"/>
      <c r="TI94" s="16"/>
      <c r="TJ94" s="16"/>
      <c r="TK94" s="16"/>
      <c r="TL94" s="16"/>
      <c r="TM94" s="16"/>
      <c r="TN94" s="16"/>
      <c r="TO94" s="16"/>
    </row>
    <row r="95" spans="1:535" s="98" customFormat="1" x14ac:dyDescent="0.35">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6"/>
      <c r="IU95" s="16"/>
      <c r="IV95" s="16"/>
      <c r="IW95" s="16"/>
      <c r="IX95" s="16"/>
      <c r="IY95" s="16"/>
      <c r="IZ95" s="16"/>
      <c r="JA95" s="16"/>
      <c r="JB95" s="16"/>
      <c r="JC95" s="16"/>
      <c r="JD95" s="16"/>
      <c r="JE95" s="16"/>
      <c r="JF95" s="16"/>
      <c r="JG95" s="16"/>
      <c r="JH95" s="16"/>
      <c r="JI95" s="16"/>
      <c r="JJ95" s="16"/>
      <c r="JK95" s="16"/>
      <c r="JL95" s="16"/>
      <c r="JM95" s="16"/>
      <c r="JN95" s="16"/>
      <c r="JO95" s="16"/>
      <c r="JP95" s="16"/>
      <c r="JQ95" s="16"/>
      <c r="JR95" s="16"/>
      <c r="JS95" s="16"/>
      <c r="JT95" s="16"/>
      <c r="JU95" s="16"/>
      <c r="JV95" s="16"/>
      <c r="JW95" s="16"/>
      <c r="JX95" s="16"/>
      <c r="JY95" s="16"/>
      <c r="JZ95" s="16"/>
      <c r="KA95" s="16"/>
      <c r="KB95" s="16"/>
      <c r="KC95" s="16"/>
      <c r="KD95" s="16"/>
      <c r="KE95" s="16"/>
      <c r="KF95" s="16"/>
      <c r="KG95" s="16"/>
      <c r="KH95" s="16"/>
      <c r="KI95" s="16"/>
      <c r="KJ95" s="16"/>
      <c r="KK95" s="16"/>
      <c r="KL95" s="16"/>
      <c r="KM95" s="16"/>
      <c r="KN95" s="16"/>
      <c r="KO95" s="16"/>
      <c r="KP95" s="16"/>
      <c r="KQ95" s="16"/>
      <c r="KR95" s="16"/>
      <c r="KS95" s="16"/>
      <c r="KT95" s="16"/>
      <c r="KU95" s="16"/>
      <c r="KV95" s="16"/>
      <c r="KW95" s="16"/>
      <c r="KX95" s="16"/>
      <c r="KY95" s="16"/>
      <c r="KZ95" s="16"/>
      <c r="LA95" s="16"/>
      <c r="LB95" s="16"/>
      <c r="LC95" s="16"/>
      <c r="LD95" s="16"/>
      <c r="LE95" s="16"/>
      <c r="LF95" s="16"/>
      <c r="LG95" s="16"/>
      <c r="LH95" s="16"/>
      <c r="LI95" s="16"/>
      <c r="LJ95" s="16"/>
      <c r="LK95" s="16"/>
      <c r="LL95" s="16"/>
      <c r="LM95" s="16"/>
      <c r="LN95" s="16"/>
      <c r="LO95" s="16"/>
      <c r="LP95" s="16"/>
      <c r="LQ95" s="16"/>
      <c r="LR95" s="16"/>
      <c r="LS95" s="16"/>
      <c r="LT95" s="16"/>
      <c r="LU95" s="16"/>
      <c r="LV95" s="16"/>
      <c r="LW95" s="16"/>
      <c r="LX95" s="16"/>
      <c r="LY95" s="16"/>
      <c r="LZ95" s="16"/>
      <c r="MA95" s="16"/>
      <c r="MB95" s="16"/>
      <c r="MC95" s="16"/>
      <c r="MD95" s="16"/>
      <c r="ME95" s="16"/>
      <c r="MF95" s="16"/>
      <c r="MG95" s="16"/>
      <c r="MH95" s="16"/>
      <c r="MI95" s="16"/>
      <c r="MJ95" s="16"/>
      <c r="MK95" s="16"/>
      <c r="ML95" s="16"/>
      <c r="MM95" s="16"/>
      <c r="MN95" s="16"/>
      <c r="MO95" s="16"/>
      <c r="MP95" s="16"/>
      <c r="MQ95" s="16"/>
      <c r="MR95" s="16"/>
      <c r="MS95" s="16"/>
      <c r="MT95" s="16"/>
      <c r="MU95" s="16"/>
      <c r="MV95" s="16"/>
      <c r="MW95" s="16"/>
      <c r="MX95" s="16"/>
      <c r="MY95" s="16"/>
      <c r="MZ95" s="16"/>
      <c r="NA95" s="16"/>
      <c r="NB95" s="16"/>
      <c r="NC95" s="16"/>
      <c r="ND95" s="16"/>
      <c r="NE95" s="16"/>
      <c r="NF95" s="16"/>
      <c r="NG95" s="16"/>
      <c r="NH95" s="16"/>
      <c r="NI95" s="16"/>
      <c r="NJ95" s="16"/>
      <c r="NK95" s="16"/>
      <c r="NL95" s="16"/>
      <c r="NM95" s="16"/>
      <c r="NN95" s="16"/>
      <c r="NO95" s="16"/>
      <c r="NP95" s="16"/>
      <c r="NQ95" s="16"/>
      <c r="NR95" s="16"/>
      <c r="NS95" s="16"/>
      <c r="NT95" s="16"/>
      <c r="NU95" s="16"/>
      <c r="NV95" s="16"/>
      <c r="NW95" s="16"/>
      <c r="NX95" s="16"/>
      <c r="NY95" s="16"/>
      <c r="NZ95" s="16"/>
      <c r="OA95" s="16"/>
      <c r="OB95" s="16"/>
      <c r="OC95" s="16"/>
      <c r="OD95" s="16"/>
      <c r="OE95" s="16"/>
      <c r="OF95" s="16"/>
      <c r="OG95" s="16"/>
      <c r="OH95" s="16"/>
      <c r="OI95" s="16"/>
      <c r="OJ95" s="16"/>
      <c r="OK95" s="16"/>
      <c r="OL95" s="16"/>
      <c r="OM95" s="16"/>
      <c r="ON95" s="16"/>
      <c r="OO95" s="16"/>
      <c r="OP95" s="16"/>
      <c r="OQ95" s="16"/>
      <c r="OR95" s="16"/>
      <c r="OS95" s="16"/>
      <c r="OT95" s="16"/>
      <c r="OU95" s="16"/>
      <c r="OV95" s="16"/>
      <c r="OW95" s="16"/>
      <c r="OX95" s="16"/>
      <c r="OY95" s="16"/>
      <c r="OZ95" s="16"/>
      <c r="PA95" s="16"/>
      <c r="PB95" s="16"/>
      <c r="PC95" s="16"/>
      <c r="PD95" s="16"/>
      <c r="PE95" s="16"/>
      <c r="PF95" s="16"/>
      <c r="PG95" s="16"/>
      <c r="PH95" s="16"/>
      <c r="PI95" s="16"/>
      <c r="PJ95" s="16"/>
      <c r="PK95" s="16"/>
      <c r="PL95" s="16"/>
      <c r="PM95" s="16"/>
      <c r="PN95" s="16"/>
      <c r="PO95" s="16"/>
      <c r="PP95" s="16"/>
      <c r="PQ95" s="16"/>
      <c r="PR95" s="16"/>
      <c r="PS95" s="16"/>
      <c r="PT95" s="16"/>
      <c r="PU95" s="16"/>
      <c r="PV95" s="16"/>
      <c r="PW95" s="16"/>
      <c r="PX95" s="16"/>
      <c r="PY95" s="16"/>
      <c r="PZ95" s="16"/>
      <c r="QA95" s="16"/>
      <c r="QB95" s="16"/>
      <c r="QC95" s="16"/>
      <c r="QD95" s="16"/>
      <c r="QE95" s="16"/>
      <c r="QF95" s="16"/>
      <c r="QG95" s="16"/>
      <c r="QH95" s="16"/>
      <c r="QI95" s="16"/>
      <c r="QJ95" s="16"/>
      <c r="QK95" s="16"/>
      <c r="QL95" s="16"/>
      <c r="QM95" s="16"/>
      <c r="QN95" s="16"/>
      <c r="QO95" s="16"/>
      <c r="QP95" s="16"/>
      <c r="QQ95" s="16"/>
      <c r="QR95" s="16"/>
      <c r="QS95" s="16"/>
      <c r="QT95" s="16"/>
      <c r="QU95" s="16"/>
      <c r="QV95" s="16"/>
      <c r="QW95" s="16"/>
      <c r="QX95" s="16"/>
      <c r="QY95" s="16"/>
      <c r="QZ95" s="16"/>
      <c r="RA95" s="16"/>
      <c r="RB95" s="16"/>
      <c r="RC95" s="16"/>
      <c r="RD95" s="16"/>
      <c r="RE95" s="16"/>
      <c r="RF95" s="16"/>
      <c r="RG95" s="16"/>
      <c r="RH95" s="16"/>
      <c r="RI95" s="16"/>
      <c r="RJ95" s="16"/>
      <c r="RK95" s="16"/>
      <c r="RL95" s="16"/>
      <c r="RM95" s="16"/>
      <c r="RN95" s="16"/>
      <c r="RO95" s="16"/>
      <c r="RP95" s="16"/>
      <c r="RQ95" s="16"/>
      <c r="RR95" s="16"/>
      <c r="RS95" s="16"/>
      <c r="RT95" s="16"/>
      <c r="RU95" s="16"/>
      <c r="RV95" s="16"/>
      <c r="RW95" s="16"/>
      <c r="RX95" s="16"/>
      <c r="RY95" s="16"/>
      <c r="RZ95" s="16"/>
      <c r="SA95" s="16"/>
      <c r="SB95" s="16"/>
      <c r="SC95" s="16"/>
      <c r="SD95" s="16"/>
      <c r="SE95" s="16"/>
      <c r="SF95" s="16"/>
      <c r="SG95" s="16"/>
      <c r="SH95" s="16"/>
      <c r="SI95" s="16"/>
      <c r="SJ95" s="16"/>
      <c r="SK95" s="16"/>
      <c r="SL95" s="16"/>
      <c r="SM95" s="16"/>
      <c r="SN95" s="16"/>
      <c r="SO95" s="16"/>
      <c r="SP95" s="16"/>
      <c r="SQ95" s="16"/>
      <c r="SR95" s="16"/>
      <c r="SS95" s="16"/>
      <c r="ST95" s="16"/>
      <c r="SU95" s="16"/>
      <c r="SV95" s="16"/>
      <c r="SW95" s="16"/>
      <c r="SX95" s="16"/>
      <c r="SY95" s="16"/>
      <c r="SZ95" s="16"/>
      <c r="TA95" s="16"/>
      <c r="TB95" s="16"/>
      <c r="TC95" s="16"/>
      <c r="TD95" s="16"/>
      <c r="TE95" s="16"/>
      <c r="TF95" s="16"/>
      <c r="TG95" s="16"/>
      <c r="TH95" s="16"/>
      <c r="TI95" s="16"/>
      <c r="TJ95" s="16"/>
      <c r="TK95" s="16"/>
      <c r="TL95" s="16"/>
      <c r="TM95" s="16"/>
      <c r="TN95" s="16"/>
      <c r="TO95" s="16"/>
    </row>
    <row r="96" spans="1:535" s="98" customFormat="1" x14ac:dyDescent="0.35">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6"/>
      <c r="IU96" s="16"/>
      <c r="IV96" s="16"/>
      <c r="IW96" s="16"/>
      <c r="IX96" s="16"/>
      <c r="IY96" s="16"/>
      <c r="IZ96" s="16"/>
      <c r="JA96" s="16"/>
      <c r="JB96" s="16"/>
      <c r="JC96" s="16"/>
      <c r="JD96" s="16"/>
      <c r="JE96" s="16"/>
      <c r="JF96" s="16"/>
      <c r="JG96" s="16"/>
      <c r="JH96" s="16"/>
      <c r="JI96" s="16"/>
      <c r="JJ96" s="16"/>
      <c r="JK96" s="16"/>
      <c r="JL96" s="16"/>
      <c r="JM96" s="16"/>
      <c r="JN96" s="16"/>
      <c r="JO96" s="16"/>
      <c r="JP96" s="16"/>
      <c r="JQ96" s="16"/>
      <c r="JR96" s="16"/>
      <c r="JS96" s="16"/>
      <c r="JT96" s="16"/>
      <c r="JU96" s="16"/>
      <c r="JV96" s="16"/>
      <c r="JW96" s="16"/>
      <c r="JX96" s="16"/>
      <c r="JY96" s="16"/>
      <c r="JZ96" s="16"/>
      <c r="KA96" s="16"/>
      <c r="KB96" s="16"/>
      <c r="KC96" s="16"/>
      <c r="KD96" s="16"/>
      <c r="KE96" s="16"/>
      <c r="KF96" s="16"/>
      <c r="KG96" s="16"/>
      <c r="KH96" s="16"/>
      <c r="KI96" s="16"/>
      <c r="KJ96" s="16"/>
      <c r="KK96" s="16"/>
      <c r="KL96" s="16"/>
      <c r="KM96" s="16"/>
      <c r="KN96" s="16"/>
      <c r="KO96" s="16"/>
      <c r="KP96" s="16"/>
      <c r="KQ96" s="16"/>
      <c r="KR96" s="16"/>
      <c r="KS96" s="16"/>
      <c r="KT96" s="16"/>
      <c r="KU96" s="16"/>
      <c r="KV96" s="16"/>
      <c r="KW96" s="16"/>
      <c r="KX96" s="16"/>
      <c r="KY96" s="16"/>
      <c r="KZ96" s="16"/>
      <c r="LA96" s="16"/>
      <c r="LB96" s="16"/>
      <c r="LC96" s="16"/>
      <c r="LD96" s="16"/>
      <c r="LE96" s="16"/>
      <c r="LF96" s="16"/>
      <c r="LG96" s="16"/>
      <c r="LH96" s="16"/>
      <c r="LI96" s="16"/>
      <c r="LJ96" s="16"/>
      <c r="LK96" s="16"/>
      <c r="LL96" s="16"/>
      <c r="LM96" s="16"/>
      <c r="LN96" s="16"/>
      <c r="LO96" s="16"/>
      <c r="LP96" s="16"/>
      <c r="LQ96" s="16"/>
      <c r="LR96" s="16"/>
      <c r="LS96" s="16"/>
      <c r="LT96" s="16"/>
      <c r="LU96" s="16"/>
      <c r="LV96" s="16"/>
      <c r="LW96" s="16"/>
      <c r="LX96" s="16"/>
      <c r="LY96" s="16"/>
      <c r="LZ96" s="16"/>
      <c r="MA96" s="16"/>
      <c r="MB96" s="16"/>
      <c r="MC96" s="16"/>
      <c r="MD96" s="16"/>
      <c r="ME96" s="16"/>
      <c r="MF96" s="16"/>
      <c r="MG96" s="16"/>
      <c r="MH96" s="16"/>
      <c r="MI96" s="16"/>
      <c r="MJ96" s="16"/>
      <c r="MK96" s="16"/>
      <c r="ML96" s="16"/>
      <c r="MM96" s="16"/>
      <c r="MN96" s="16"/>
      <c r="MO96" s="16"/>
      <c r="MP96" s="16"/>
      <c r="MQ96" s="16"/>
      <c r="MR96" s="16"/>
      <c r="MS96" s="16"/>
      <c r="MT96" s="16"/>
      <c r="MU96" s="16"/>
      <c r="MV96" s="16"/>
      <c r="MW96" s="16"/>
      <c r="MX96" s="16"/>
      <c r="MY96" s="16"/>
      <c r="MZ96" s="16"/>
      <c r="NA96" s="16"/>
      <c r="NB96" s="16"/>
      <c r="NC96" s="16"/>
      <c r="ND96" s="16"/>
      <c r="NE96" s="16"/>
      <c r="NF96" s="16"/>
      <c r="NG96" s="16"/>
      <c r="NH96" s="16"/>
      <c r="NI96" s="16"/>
      <c r="NJ96" s="16"/>
      <c r="NK96" s="16"/>
      <c r="NL96" s="16"/>
      <c r="NM96" s="16"/>
      <c r="NN96" s="16"/>
      <c r="NO96" s="16"/>
      <c r="NP96" s="16"/>
      <c r="NQ96" s="16"/>
      <c r="NR96" s="16"/>
      <c r="NS96" s="16"/>
      <c r="NT96" s="16"/>
      <c r="NU96" s="16"/>
      <c r="NV96" s="16"/>
      <c r="NW96" s="16"/>
      <c r="NX96" s="16"/>
      <c r="NY96" s="16"/>
      <c r="NZ96" s="16"/>
      <c r="OA96" s="16"/>
      <c r="OB96" s="16"/>
      <c r="OC96" s="16"/>
      <c r="OD96" s="16"/>
      <c r="OE96" s="16"/>
      <c r="OF96" s="16"/>
      <c r="OG96" s="16"/>
      <c r="OH96" s="16"/>
      <c r="OI96" s="16"/>
      <c r="OJ96" s="16"/>
      <c r="OK96" s="16"/>
      <c r="OL96" s="16"/>
      <c r="OM96" s="16"/>
      <c r="ON96" s="16"/>
      <c r="OO96" s="16"/>
      <c r="OP96" s="16"/>
      <c r="OQ96" s="16"/>
      <c r="OR96" s="16"/>
      <c r="OS96" s="16"/>
      <c r="OT96" s="16"/>
      <c r="OU96" s="16"/>
      <c r="OV96" s="16"/>
      <c r="OW96" s="16"/>
      <c r="OX96" s="16"/>
      <c r="OY96" s="16"/>
      <c r="OZ96" s="16"/>
      <c r="PA96" s="16"/>
      <c r="PB96" s="16"/>
      <c r="PC96" s="16"/>
      <c r="PD96" s="16"/>
      <c r="PE96" s="16"/>
      <c r="PF96" s="16"/>
      <c r="PG96" s="16"/>
      <c r="PH96" s="16"/>
      <c r="PI96" s="16"/>
      <c r="PJ96" s="16"/>
      <c r="PK96" s="16"/>
      <c r="PL96" s="16"/>
      <c r="PM96" s="16"/>
      <c r="PN96" s="16"/>
      <c r="PO96" s="16"/>
      <c r="PP96" s="16"/>
      <c r="PQ96" s="16"/>
      <c r="PR96" s="16"/>
      <c r="PS96" s="16"/>
      <c r="PT96" s="16"/>
      <c r="PU96" s="16"/>
      <c r="PV96" s="16"/>
      <c r="PW96" s="16"/>
      <c r="PX96" s="16"/>
      <c r="PY96" s="16"/>
      <c r="PZ96" s="16"/>
      <c r="QA96" s="16"/>
      <c r="QB96" s="16"/>
      <c r="QC96" s="16"/>
      <c r="QD96" s="16"/>
      <c r="QE96" s="16"/>
      <c r="QF96" s="16"/>
      <c r="QG96" s="16"/>
      <c r="QH96" s="16"/>
      <c r="QI96" s="16"/>
      <c r="QJ96" s="16"/>
      <c r="QK96" s="16"/>
      <c r="QL96" s="16"/>
      <c r="QM96" s="16"/>
      <c r="QN96" s="16"/>
      <c r="QO96" s="16"/>
      <c r="QP96" s="16"/>
      <c r="QQ96" s="16"/>
      <c r="QR96" s="16"/>
      <c r="QS96" s="16"/>
      <c r="QT96" s="16"/>
      <c r="QU96" s="16"/>
      <c r="QV96" s="16"/>
      <c r="QW96" s="16"/>
      <c r="QX96" s="16"/>
      <c r="QY96" s="16"/>
      <c r="QZ96" s="16"/>
      <c r="RA96" s="16"/>
      <c r="RB96" s="16"/>
      <c r="RC96" s="16"/>
      <c r="RD96" s="16"/>
      <c r="RE96" s="16"/>
      <c r="RF96" s="16"/>
      <c r="RG96" s="16"/>
      <c r="RH96" s="16"/>
      <c r="RI96" s="16"/>
      <c r="RJ96" s="16"/>
      <c r="RK96" s="16"/>
      <c r="RL96" s="16"/>
      <c r="RM96" s="16"/>
      <c r="RN96" s="16"/>
      <c r="RO96" s="16"/>
      <c r="RP96" s="16"/>
      <c r="RQ96" s="16"/>
      <c r="RR96" s="16"/>
      <c r="RS96" s="16"/>
      <c r="RT96" s="16"/>
      <c r="RU96" s="16"/>
      <c r="RV96" s="16"/>
      <c r="RW96" s="16"/>
      <c r="RX96" s="16"/>
      <c r="RY96" s="16"/>
      <c r="RZ96" s="16"/>
      <c r="SA96" s="16"/>
      <c r="SB96" s="16"/>
      <c r="SC96" s="16"/>
      <c r="SD96" s="16"/>
      <c r="SE96" s="16"/>
      <c r="SF96" s="16"/>
      <c r="SG96" s="16"/>
      <c r="SH96" s="16"/>
      <c r="SI96" s="16"/>
      <c r="SJ96" s="16"/>
      <c r="SK96" s="16"/>
      <c r="SL96" s="16"/>
      <c r="SM96" s="16"/>
      <c r="SN96" s="16"/>
      <c r="SO96" s="16"/>
      <c r="SP96" s="16"/>
      <c r="SQ96" s="16"/>
      <c r="SR96" s="16"/>
      <c r="SS96" s="16"/>
      <c r="ST96" s="16"/>
      <c r="SU96" s="16"/>
      <c r="SV96" s="16"/>
      <c r="SW96" s="16"/>
      <c r="SX96" s="16"/>
      <c r="SY96" s="16"/>
      <c r="SZ96" s="16"/>
      <c r="TA96" s="16"/>
      <c r="TB96" s="16"/>
      <c r="TC96" s="16"/>
      <c r="TD96" s="16"/>
      <c r="TE96" s="16"/>
      <c r="TF96" s="16"/>
      <c r="TG96" s="16"/>
      <c r="TH96" s="16"/>
      <c r="TI96" s="16"/>
      <c r="TJ96" s="16"/>
      <c r="TK96" s="16"/>
      <c r="TL96" s="16"/>
      <c r="TM96" s="16"/>
      <c r="TN96" s="16"/>
      <c r="TO96" s="16"/>
    </row>
    <row r="97" spans="1:535" s="98" customFormat="1" x14ac:dyDescent="0.35">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3"/>
      <c r="AO97" s="293"/>
      <c r="AP97" s="293"/>
      <c r="AQ97" s="293"/>
      <c r="AR97" s="293"/>
      <c r="AS97" s="293"/>
      <c r="AT97" s="293"/>
      <c r="AU97" s="293"/>
      <c r="AV97" s="293"/>
      <c r="AW97" s="293"/>
      <c r="AX97" s="293"/>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c r="JG97" s="16"/>
      <c r="JH97" s="16"/>
      <c r="JI97" s="16"/>
      <c r="JJ97" s="16"/>
      <c r="JK97" s="16"/>
      <c r="JL97" s="16"/>
      <c r="JM97" s="16"/>
      <c r="JN97" s="16"/>
      <c r="JO97" s="16"/>
      <c r="JP97" s="16"/>
      <c r="JQ97" s="16"/>
      <c r="JR97" s="16"/>
      <c r="JS97" s="16"/>
      <c r="JT97" s="16"/>
      <c r="JU97" s="16"/>
      <c r="JV97" s="16"/>
      <c r="JW97" s="16"/>
      <c r="JX97" s="16"/>
      <c r="JY97" s="16"/>
      <c r="JZ97" s="16"/>
      <c r="KA97" s="16"/>
      <c r="KB97" s="16"/>
      <c r="KC97" s="16"/>
      <c r="KD97" s="16"/>
      <c r="KE97" s="16"/>
      <c r="KF97" s="16"/>
      <c r="KG97" s="16"/>
      <c r="KH97" s="16"/>
      <c r="KI97" s="16"/>
      <c r="KJ97" s="16"/>
      <c r="KK97" s="16"/>
      <c r="KL97" s="16"/>
      <c r="KM97" s="16"/>
      <c r="KN97" s="16"/>
      <c r="KO97" s="16"/>
      <c r="KP97" s="16"/>
      <c r="KQ97" s="16"/>
      <c r="KR97" s="16"/>
      <c r="KS97" s="16"/>
      <c r="KT97" s="16"/>
      <c r="KU97" s="16"/>
      <c r="KV97" s="16"/>
      <c r="KW97" s="16"/>
      <c r="KX97" s="16"/>
      <c r="KY97" s="16"/>
      <c r="KZ97" s="16"/>
      <c r="LA97" s="16"/>
      <c r="LB97" s="16"/>
      <c r="LC97" s="16"/>
      <c r="LD97" s="16"/>
      <c r="LE97" s="16"/>
      <c r="LF97" s="16"/>
      <c r="LG97" s="16"/>
      <c r="LH97" s="16"/>
      <c r="LI97" s="16"/>
      <c r="LJ97" s="16"/>
      <c r="LK97" s="16"/>
      <c r="LL97" s="16"/>
      <c r="LM97" s="16"/>
      <c r="LN97" s="16"/>
      <c r="LO97" s="16"/>
      <c r="LP97" s="16"/>
      <c r="LQ97" s="16"/>
      <c r="LR97" s="16"/>
      <c r="LS97" s="16"/>
      <c r="LT97" s="16"/>
      <c r="LU97" s="16"/>
      <c r="LV97" s="16"/>
      <c r="LW97" s="16"/>
      <c r="LX97" s="16"/>
      <c r="LY97" s="16"/>
      <c r="LZ97" s="16"/>
      <c r="MA97" s="16"/>
      <c r="MB97" s="16"/>
      <c r="MC97" s="16"/>
      <c r="MD97" s="16"/>
      <c r="ME97" s="16"/>
      <c r="MF97" s="16"/>
      <c r="MG97" s="16"/>
      <c r="MH97" s="16"/>
      <c r="MI97" s="16"/>
      <c r="MJ97" s="16"/>
      <c r="MK97" s="16"/>
      <c r="ML97" s="16"/>
      <c r="MM97" s="16"/>
      <c r="MN97" s="16"/>
      <c r="MO97" s="16"/>
      <c r="MP97" s="16"/>
      <c r="MQ97" s="16"/>
      <c r="MR97" s="16"/>
      <c r="MS97" s="16"/>
      <c r="MT97" s="16"/>
      <c r="MU97" s="16"/>
      <c r="MV97" s="16"/>
      <c r="MW97" s="16"/>
      <c r="MX97" s="16"/>
      <c r="MY97" s="16"/>
      <c r="MZ97" s="16"/>
      <c r="NA97" s="16"/>
      <c r="NB97" s="16"/>
      <c r="NC97" s="16"/>
      <c r="ND97" s="16"/>
      <c r="NE97" s="16"/>
      <c r="NF97" s="16"/>
      <c r="NG97" s="16"/>
      <c r="NH97" s="16"/>
      <c r="NI97" s="16"/>
      <c r="NJ97" s="16"/>
      <c r="NK97" s="16"/>
      <c r="NL97" s="16"/>
      <c r="NM97" s="16"/>
      <c r="NN97" s="16"/>
      <c r="NO97" s="16"/>
      <c r="NP97" s="16"/>
      <c r="NQ97" s="16"/>
      <c r="NR97" s="16"/>
      <c r="NS97" s="16"/>
      <c r="NT97" s="16"/>
      <c r="NU97" s="16"/>
      <c r="NV97" s="16"/>
      <c r="NW97" s="16"/>
      <c r="NX97" s="16"/>
      <c r="NY97" s="16"/>
      <c r="NZ97" s="16"/>
      <c r="OA97" s="16"/>
      <c r="OB97" s="16"/>
      <c r="OC97" s="16"/>
      <c r="OD97" s="16"/>
      <c r="OE97" s="16"/>
      <c r="OF97" s="16"/>
      <c r="OG97" s="16"/>
      <c r="OH97" s="16"/>
      <c r="OI97" s="16"/>
      <c r="OJ97" s="16"/>
      <c r="OK97" s="16"/>
      <c r="OL97" s="16"/>
      <c r="OM97" s="16"/>
      <c r="ON97" s="16"/>
      <c r="OO97" s="16"/>
      <c r="OP97" s="16"/>
      <c r="OQ97" s="16"/>
      <c r="OR97" s="16"/>
      <c r="OS97" s="16"/>
      <c r="OT97" s="16"/>
      <c r="OU97" s="16"/>
      <c r="OV97" s="16"/>
      <c r="OW97" s="16"/>
      <c r="OX97" s="16"/>
      <c r="OY97" s="16"/>
      <c r="OZ97" s="16"/>
      <c r="PA97" s="16"/>
      <c r="PB97" s="16"/>
      <c r="PC97" s="16"/>
      <c r="PD97" s="16"/>
      <c r="PE97" s="16"/>
      <c r="PF97" s="16"/>
      <c r="PG97" s="16"/>
      <c r="PH97" s="16"/>
      <c r="PI97" s="16"/>
      <c r="PJ97" s="16"/>
      <c r="PK97" s="16"/>
      <c r="PL97" s="16"/>
      <c r="PM97" s="16"/>
      <c r="PN97" s="16"/>
      <c r="PO97" s="16"/>
      <c r="PP97" s="16"/>
      <c r="PQ97" s="16"/>
      <c r="PR97" s="16"/>
      <c r="PS97" s="16"/>
      <c r="PT97" s="16"/>
      <c r="PU97" s="16"/>
      <c r="PV97" s="16"/>
      <c r="PW97" s="16"/>
      <c r="PX97" s="16"/>
      <c r="PY97" s="16"/>
      <c r="PZ97" s="16"/>
      <c r="QA97" s="16"/>
      <c r="QB97" s="16"/>
      <c r="QC97" s="16"/>
      <c r="QD97" s="16"/>
      <c r="QE97" s="16"/>
      <c r="QF97" s="16"/>
      <c r="QG97" s="16"/>
      <c r="QH97" s="16"/>
      <c r="QI97" s="16"/>
      <c r="QJ97" s="16"/>
      <c r="QK97" s="16"/>
      <c r="QL97" s="16"/>
      <c r="QM97" s="16"/>
      <c r="QN97" s="16"/>
      <c r="QO97" s="16"/>
      <c r="QP97" s="16"/>
      <c r="QQ97" s="16"/>
      <c r="QR97" s="16"/>
      <c r="QS97" s="16"/>
      <c r="QT97" s="16"/>
      <c r="QU97" s="16"/>
      <c r="QV97" s="16"/>
      <c r="QW97" s="16"/>
      <c r="QX97" s="16"/>
      <c r="QY97" s="16"/>
      <c r="QZ97" s="16"/>
      <c r="RA97" s="16"/>
      <c r="RB97" s="16"/>
      <c r="RC97" s="16"/>
      <c r="RD97" s="16"/>
      <c r="RE97" s="16"/>
      <c r="RF97" s="16"/>
      <c r="RG97" s="16"/>
      <c r="RH97" s="16"/>
      <c r="RI97" s="16"/>
      <c r="RJ97" s="16"/>
      <c r="RK97" s="16"/>
      <c r="RL97" s="16"/>
      <c r="RM97" s="16"/>
      <c r="RN97" s="16"/>
      <c r="RO97" s="16"/>
      <c r="RP97" s="16"/>
      <c r="RQ97" s="16"/>
      <c r="RR97" s="16"/>
      <c r="RS97" s="16"/>
      <c r="RT97" s="16"/>
      <c r="RU97" s="16"/>
      <c r="RV97" s="16"/>
      <c r="RW97" s="16"/>
      <c r="RX97" s="16"/>
      <c r="RY97" s="16"/>
      <c r="RZ97" s="16"/>
      <c r="SA97" s="16"/>
      <c r="SB97" s="16"/>
      <c r="SC97" s="16"/>
      <c r="SD97" s="16"/>
      <c r="SE97" s="16"/>
      <c r="SF97" s="16"/>
      <c r="SG97" s="16"/>
      <c r="SH97" s="16"/>
      <c r="SI97" s="16"/>
      <c r="SJ97" s="16"/>
      <c r="SK97" s="16"/>
      <c r="SL97" s="16"/>
      <c r="SM97" s="16"/>
      <c r="SN97" s="16"/>
      <c r="SO97" s="16"/>
      <c r="SP97" s="16"/>
      <c r="SQ97" s="16"/>
      <c r="SR97" s="16"/>
      <c r="SS97" s="16"/>
      <c r="ST97" s="16"/>
      <c r="SU97" s="16"/>
      <c r="SV97" s="16"/>
      <c r="SW97" s="16"/>
      <c r="SX97" s="16"/>
      <c r="SY97" s="16"/>
      <c r="SZ97" s="16"/>
      <c r="TA97" s="16"/>
      <c r="TB97" s="16"/>
      <c r="TC97" s="16"/>
      <c r="TD97" s="16"/>
      <c r="TE97" s="16"/>
      <c r="TF97" s="16"/>
      <c r="TG97" s="16"/>
      <c r="TH97" s="16"/>
      <c r="TI97" s="16"/>
      <c r="TJ97" s="16"/>
      <c r="TK97" s="16"/>
      <c r="TL97" s="16"/>
      <c r="TM97" s="16"/>
      <c r="TN97" s="16"/>
      <c r="TO97" s="16"/>
    </row>
    <row r="98" spans="1:535" s="98" customFormat="1" x14ac:dyDescent="0.35">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293"/>
      <c r="AL98" s="293"/>
      <c r="AM98" s="293"/>
      <c r="AN98" s="293"/>
      <c r="AO98" s="293"/>
      <c r="AP98" s="293"/>
      <c r="AQ98" s="293"/>
      <c r="AR98" s="293"/>
      <c r="AS98" s="293"/>
      <c r="AT98" s="293"/>
      <c r="AU98" s="293"/>
      <c r="AV98" s="293"/>
      <c r="AW98" s="293"/>
      <c r="AX98" s="293"/>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c r="JG98" s="16"/>
      <c r="JH98" s="16"/>
      <c r="JI98" s="16"/>
      <c r="JJ98" s="16"/>
      <c r="JK98" s="16"/>
      <c r="JL98" s="16"/>
      <c r="JM98" s="16"/>
      <c r="JN98" s="16"/>
      <c r="JO98" s="16"/>
      <c r="JP98" s="16"/>
      <c r="JQ98" s="16"/>
      <c r="JR98" s="16"/>
      <c r="JS98" s="16"/>
      <c r="JT98" s="16"/>
      <c r="JU98" s="16"/>
      <c r="JV98" s="16"/>
      <c r="JW98" s="16"/>
      <c r="JX98" s="16"/>
      <c r="JY98" s="16"/>
      <c r="JZ98" s="16"/>
      <c r="KA98" s="16"/>
      <c r="KB98" s="16"/>
      <c r="KC98" s="16"/>
      <c r="KD98" s="16"/>
      <c r="KE98" s="16"/>
      <c r="KF98" s="16"/>
      <c r="KG98" s="16"/>
      <c r="KH98" s="16"/>
      <c r="KI98" s="16"/>
      <c r="KJ98" s="16"/>
      <c r="KK98" s="16"/>
      <c r="KL98" s="16"/>
      <c r="KM98" s="16"/>
      <c r="KN98" s="16"/>
      <c r="KO98" s="16"/>
      <c r="KP98" s="16"/>
      <c r="KQ98" s="16"/>
      <c r="KR98" s="16"/>
      <c r="KS98" s="16"/>
      <c r="KT98" s="16"/>
      <c r="KU98" s="16"/>
      <c r="KV98" s="16"/>
      <c r="KW98" s="16"/>
      <c r="KX98" s="16"/>
      <c r="KY98" s="16"/>
      <c r="KZ98" s="16"/>
      <c r="LA98" s="16"/>
      <c r="LB98" s="16"/>
      <c r="LC98" s="16"/>
      <c r="LD98" s="16"/>
      <c r="LE98" s="16"/>
      <c r="LF98" s="16"/>
      <c r="LG98" s="16"/>
      <c r="LH98" s="16"/>
      <c r="LI98" s="16"/>
      <c r="LJ98" s="16"/>
      <c r="LK98" s="16"/>
      <c r="LL98" s="16"/>
      <c r="LM98" s="16"/>
      <c r="LN98" s="16"/>
      <c r="LO98" s="16"/>
      <c r="LP98" s="16"/>
      <c r="LQ98" s="16"/>
      <c r="LR98" s="16"/>
      <c r="LS98" s="16"/>
      <c r="LT98" s="16"/>
      <c r="LU98" s="16"/>
      <c r="LV98" s="16"/>
      <c r="LW98" s="16"/>
      <c r="LX98" s="16"/>
      <c r="LY98" s="16"/>
      <c r="LZ98" s="16"/>
      <c r="MA98" s="16"/>
      <c r="MB98" s="16"/>
      <c r="MC98" s="16"/>
      <c r="MD98" s="16"/>
      <c r="ME98" s="16"/>
      <c r="MF98" s="16"/>
      <c r="MG98" s="16"/>
      <c r="MH98" s="16"/>
      <c r="MI98" s="16"/>
      <c r="MJ98" s="16"/>
      <c r="MK98" s="16"/>
      <c r="ML98" s="16"/>
      <c r="MM98" s="16"/>
      <c r="MN98" s="16"/>
      <c r="MO98" s="16"/>
      <c r="MP98" s="16"/>
      <c r="MQ98" s="16"/>
      <c r="MR98" s="16"/>
      <c r="MS98" s="16"/>
      <c r="MT98" s="16"/>
      <c r="MU98" s="16"/>
      <c r="MV98" s="16"/>
      <c r="MW98" s="16"/>
      <c r="MX98" s="16"/>
      <c r="MY98" s="16"/>
      <c r="MZ98" s="16"/>
      <c r="NA98" s="16"/>
      <c r="NB98" s="16"/>
      <c r="NC98" s="16"/>
      <c r="ND98" s="16"/>
      <c r="NE98" s="16"/>
      <c r="NF98" s="16"/>
      <c r="NG98" s="16"/>
      <c r="NH98" s="16"/>
      <c r="NI98" s="16"/>
      <c r="NJ98" s="16"/>
      <c r="NK98" s="16"/>
      <c r="NL98" s="16"/>
      <c r="NM98" s="16"/>
      <c r="NN98" s="16"/>
      <c r="NO98" s="16"/>
      <c r="NP98" s="16"/>
      <c r="NQ98" s="16"/>
      <c r="NR98" s="16"/>
      <c r="NS98" s="16"/>
      <c r="NT98" s="16"/>
      <c r="NU98" s="16"/>
      <c r="NV98" s="16"/>
      <c r="NW98" s="16"/>
      <c r="NX98" s="16"/>
      <c r="NY98" s="16"/>
      <c r="NZ98" s="16"/>
      <c r="OA98" s="16"/>
      <c r="OB98" s="16"/>
      <c r="OC98" s="16"/>
      <c r="OD98" s="16"/>
      <c r="OE98" s="16"/>
      <c r="OF98" s="16"/>
      <c r="OG98" s="16"/>
      <c r="OH98" s="16"/>
      <c r="OI98" s="16"/>
      <c r="OJ98" s="16"/>
      <c r="OK98" s="16"/>
      <c r="OL98" s="16"/>
      <c r="OM98" s="16"/>
      <c r="ON98" s="16"/>
      <c r="OO98" s="16"/>
      <c r="OP98" s="16"/>
      <c r="OQ98" s="16"/>
      <c r="OR98" s="16"/>
      <c r="OS98" s="16"/>
      <c r="OT98" s="16"/>
      <c r="OU98" s="16"/>
      <c r="OV98" s="16"/>
      <c r="OW98" s="16"/>
      <c r="OX98" s="16"/>
      <c r="OY98" s="16"/>
      <c r="OZ98" s="16"/>
      <c r="PA98" s="16"/>
      <c r="PB98" s="16"/>
      <c r="PC98" s="16"/>
      <c r="PD98" s="16"/>
      <c r="PE98" s="16"/>
      <c r="PF98" s="16"/>
      <c r="PG98" s="16"/>
      <c r="PH98" s="16"/>
      <c r="PI98" s="16"/>
      <c r="PJ98" s="16"/>
      <c r="PK98" s="16"/>
      <c r="PL98" s="16"/>
      <c r="PM98" s="16"/>
      <c r="PN98" s="16"/>
      <c r="PO98" s="16"/>
      <c r="PP98" s="16"/>
      <c r="PQ98" s="16"/>
      <c r="PR98" s="16"/>
      <c r="PS98" s="16"/>
      <c r="PT98" s="16"/>
      <c r="PU98" s="16"/>
      <c r="PV98" s="16"/>
      <c r="PW98" s="16"/>
      <c r="PX98" s="16"/>
      <c r="PY98" s="16"/>
      <c r="PZ98" s="16"/>
      <c r="QA98" s="16"/>
      <c r="QB98" s="16"/>
      <c r="QC98" s="16"/>
      <c r="QD98" s="16"/>
      <c r="QE98" s="16"/>
      <c r="QF98" s="16"/>
      <c r="QG98" s="16"/>
      <c r="QH98" s="16"/>
      <c r="QI98" s="16"/>
      <c r="QJ98" s="16"/>
      <c r="QK98" s="16"/>
      <c r="QL98" s="16"/>
      <c r="QM98" s="16"/>
      <c r="QN98" s="16"/>
      <c r="QO98" s="16"/>
      <c r="QP98" s="16"/>
      <c r="QQ98" s="16"/>
      <c r="QR98" s="16"/>
      <c r="QS98" s="16"/>
      <c r="QT98" s="16"/>
      <c r="QU98" s="16"/>
      <c r="QV98" s="16"/>
      <c r="QW98" s="16"/>
      <c r="QX98" s="16"/>
      <c r="QY98" s="16"/>
      <c r="QZ98" s="16"/>
      <c r="RA98" s="16"/>
      <c r="RB98" s="16"/>
      <c r="RC98" s="16"/>
      <c r="RD98" s="16"/>
      <c r="RE98" s="16"/>
      <c r="RF98" s="16"/>
      <c r="RG98" s="16"/>
      <c r="RH98" s="16"/>
      <c r="RI98" s="16"/>
      <c r="RJ98" s="16"/>
      <c r="RK98" s="16"/>
      <c r="RL98" s="16"/>
      <c r="RM98" s="16"/>
      <c r="RN98" s="16"/>
      <c r="RO98" s="16"/>
      <c r="RP98" s="16"/>
      <c r="RQ98" s="16"/>
      <c r="RR98" s="16"/>
      <c r="RS98" s="16"/>
      <c r="RT98" s="16"/>
      <c r="RU98" s="16"/>
      <c r="RV98" s="16"/>
      <c r="RW98" s="16"/>
      <c r="RX98" s="16"/>
      <c r="RY98" s="16"/>
      <c r="RZ98" s="16"/>
      <c r="SA98" s="16"/>
      <c r="SB98" s="16"/>
      <c r="SC98" s="16"/>
      <c r="SD98" s="16"/>
      <c r="SE98" s="16"/>
      <c r="SF98" s="16"/>
      <c r="SG98" s="16"/>
      <c r="SH98" s="16"/>
      <c r="SI98" s="16"/>
      <c r="SJ98" s="16"/>
      <c r="SK98" s="16"/>
      <c r="SL98" s="16"/>
      <c r="SM98" s="16"/>
      <c r="SN98" s="16"/>
      <c r="SO98" s="16"/>
      <c r="SP98" s="16"/>
      <c r="SQ98" s="16"/>
      <c r="SR98" s="16"/>
      <c r="SS98" s="16"/>
      <c r="ST98" s="16"/>
      <c r="SU98" s="16"/>
      <c r="SV98" s="16"/>
      <c r="SW98" s="16"/>
      <c r="SX98" s="16"/>
      <c r="SY98" s="16"/>
      <c r="SZ98" s="16"/>
      <c r="TA98" s="16"/>
      <c r="TB98" s="16"/>
      <c r="TC98" s="16"/>
      <c r="TD98" s="16"/>
      <c r="TE98" s="16"/>
      <c r="TF98" s="16"/>
      <c r="TG98" s="16"/>
      <c r="TH98" s="16"/>
      <c r="TI98" s="16"/>
      <c r="TJ98" s="16"/>
      <c r="TK98" s="16"/>
      <c r="TL98" s="16"/>
      <c r="TM98" s="16"/>
      <c r="TN98" s="16"/>
      <c r="TO98" s="16"/>
    </row>
    <row r="99" spans="1:535" s="98" customFormat="1" x14ac:dyDescent="0.35">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293"/>
      <c r="AL99" s="293"/>
      <c r="AM99" s="293"/>
      <c r="AN99" s="293"/>
      <c r="AO99" s="293"/>
      <c r="AP99" s="293"/>
      <c r="AQ99" s="293"/>
      <c r="AR99" s="293"/>
      <c r="AS99" s="293"/>
      <c r="AT99" s="293"/>
      <c r="AU99" s="293"/>
      <c r="AV99" s="293"/>
      <c r="AW99" s="293"/>
      <c r="AX99" s="293"/>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c r="JG99" s="16"/>
      <c r="JH99" s="16"/>
      <c r="JI99" s="16"/>
      <c r="JJ99" s="16"/>
      <c r="JK99" s="16"/>
      <c r="JL99" s="16"/>
      <c r="JM99" s="16"/>
      <c r="JN99" s="16"/>
      <c r="JO99" s="16"/>
      <c r="JP99" s="16"/>
      <c r="JQ99" s="16"/>
      <c r="JR99" s="16"/>
      <c r="JS99" s="16"/>
      <c r="JT99" s="16"/>
      <c r="JU99" s="16"/>
      <c r="JV99" s="16"/>
      <c r="JW99" s="16"/>
      <c r="JX99" s="16"/>
      <c r="JY99" s="16"/>
      <c r="JZ99" s="16"/>
      <c r="KA99" s="16"/>
      <c r="KB99" s="16"/>
      <c r="KC99" s="16"/>
      <c r="KD99" s="16"/>
      <c r="KE99" s="16"/>
      <c r="KF99" s="16"/>
      <c r="KG99" s="16"/>
      <c r="KH99" s="16"/>
      <c r="KI99" s="16"/>
      <c r="KJ99" s="16"/>
      <c r="KK99" s="16"/>
      <c r="KL99" s="16"/>
      <c r="KM99" s="16"/>
      <c r="KN99" s="16"/>
      <c r="KO99" s="16"/>
      <c r="KP99" s="16"/>
      <c r="KQ99" s="16"/>
      <c r="KR99" s="16"/>
      <c r="KS99" s="16"/>
      <c r="KT99" s="16"/>
      <c r="KU99" s="16"/>
      <c r="KV99" s="16"/>
      <c r="KW99" s="16"/>
      <c r="KX99" s="16"/>
      <c r="KY99" s="16"/>
      <c r="KZ99" s="16"/>
      <c r="LA99" s="16"/>
      <c r="LB99" s="16"/>
      <c r="LC99" s="16"/>
      <c r="LD99" s="16"/>
      <c r="LE99" s="16"/>
      <c r="LF99" s="16"/>
      <c r="LG99" s="16"/>
      <c r="LH99" s="16"/>
      <c r="LI99" s="16"/>
      <c r="LJ99" s="16"/>
      <c r="LK99" s="16"/>
      <c r="LL99" s="16"/>
      <c r="LM99" s="16"/>
      <c r="LN99" s="16"/>
      <c r="LO99" s="16"/>
      <c r="LP99" s="16"/>
      <c r="LQ99" s="16"/>
      <c r="LR99" s="16"/>
      <c r="LS99" s="16"/>
      <c r="LT99" s="16"/>
      <c r="LU99" s="16"/>
      <c r="LV99" s="16"/>
      <c r="LW99" s="16"/>
      <c r="LX99" s="16"/>
      <c r="LY99" s="16"/>
      <c r="LZ99" s="16"/>
      <c r="MA99" s="16"/>
      <c r="MB99" s="16"/>
      <c r="MC99" s="16"/>
      <c r="MD99" s="16"/>
      <c r="ME99" s="16"/>
      <c r="MF99" s="16"/>
      <c r="MG99" s="16"/>
      <c r="MH99" s="16"/>
      <c r="MI99" s="16"/>
      <c r="MJ99" s="16"/>
      <c r="MK99" s="16"/>
      <c r="ML99" s="16"/>
      <c r="MM99" s="16"/>
      <c r="MN99" s="16"/>
      <c r="MO99" s="16"/>
      <c r="MP99" s="16"/>
      <c r="MQ99" s="16"/>
      <c r="MR99" s="16"/>
      <c r="MS99" s="16"/>
      <c r="MT99" s="16"/>
      <c r="MU99" s="16"/>
      <c r="MV99" s="16"/>
      <c r="MW99" s="16"/>
      <c r="MX99" s="16"/>
      <c r="MY99" s="16"/>
      <c r="MZ99" s="16"/>
      <c r="NA99" s="16"/>
      <c r="NB99" s="16"/>
      <c r="NC99" s="16"/>
      <c r="ND99" s="16"/>
      <c r="NE99" s="16"/>
      <c r="NF99" s="16"/>
      <c r="NG99" s="16"/>
      <c r="NH99" s="16"/>
      <c r="NI99" s="16"/>
      <c r="NJ99" s="16"/>
      <c r="NK99" s="16"/>
      <c r="NL99" s="16"/>
      <c r="NM99" s="16"/>
      <c r="NN99" s="16"/>
      <c r="NO99" s="16"/>
      <c r="NP99" s="16"/>
      <c r="NQ99" s="16"/>
      <c r="NR99" s="16"/>
      <c r="NS99" s="16"/>
      <c r="NT99" s="16"/>
      <c r="NU99" s="16"/>
      <c r="NV99" s="16"/>
      <c r="NW99" s="16"/>
      <c r="NX99" s="16"/>
      <c r="NY99" s="16"/>
      <c r="NZ99" s="16"/>
      <c r="OA99" s="16"/>
      <c r="OB99" s="16"/>
      <c r="OC99" s="16"/>
      <c r="OD99" s="16"/>
      <c r="OE99" s="16"/>
      <c r="OF99" s="16"/>
      <c r="OG99" s="16"/>
      <c r="OH99" s="16"/>
      <c r="OI99" s="16"/>
      <c r="OJ99" s="16"/>
      <c r="OK99" s="16"/>
      <c r="OL99" s="16"/>
      <c r="OM99" s="16"/>
      <c r="ON99" s="16"/>
      <c r="OO99" s="16"/>
      <c r="OP99" s="16"/>
      <c r="OQ99" s="16"/>
      <c r="OR99" s="16"/>
      <c r="OS99" s="16"/>
      <c r="OT99" s="16"/>
      <c r="OU99" s="16"/>
      <c r="OV99" s="16"/>
      <c r="OW99" s="16"/>
      <c r="OX99" s="16"/>
      <c r="OY99" s="16"/>
      <c r="OZ99" s="16"/>
      <c r="PA99" s="16"/>
      <c r="PB99" s="16"/>
      <c r="PC99" s="16"/>
      <c r="PD99" s="16"/>
      <c r="PE99" s="16"/>
      <c r="PF99" s="16"/>
      <c r="PG99" s="16"/>
      <c r="PH99" s="16"/>
      <c r="PI99" s="16"/>
      <c r="PJ99" s="16"/>
      <c r="PK99" s="16"/>
      <c r="PL99" s="16"/>
      <c r="PM99" s="16"/>
      <c r="PN99" s="16"/>
      <c r="PO99" s="16"/>
      <c r="PP99" s="16"/>
      <c r="PQ99" s="16"/>
      <c r="PR99" s="16"/>
      <c r="PS99" s="16"/>
      <c r="PT99" s="16"/>
      <c r="PU99" s="16"/>
      <c r="PV99" s="16"/>
      <c r="PW99" s="16"/>
      <c r="PX99" s="16"/>
      <c r="PY99" s="16"/>
      <c r="PZ99" s="16"/>
      <c r="QA99" s="16"/>
      <c r="QB99" s="16"/>
      <c r="QC99" s="16"/>
      <c r="QD99" s="16"/>
      <c r="QE99" s="16"/>
      <c r="QF99" s="16"/>
      <c r="QG99" s="16"/>
      <c r="QH99" s="16"/>
      <c r="QI99" s="16"/>
      <c r="QJ99" s="16"/>
      <c r="QK99" s="16"/>
      <c r="QL99" s="16"/>
      <c r="QM99" s="16"/>
      <c r="QN99" s="16"/>
      <c r="QO99" s="16"/>
      <c r="QP99" s="16"/>
      <c r="QQ99" s="16"/>
      <c r="QR99" s="16"/>
      <c r="QS99" s="16"/>
      <c r="QT99" s="16"/>
      <c r="QU99" s="16"/>
      <c r="QV99" s="16"/>
      <c r="QW99" s="16"/>
      <c r="QX99" s="16"/>
      <c r="QY99" s="16"/>
      <c r="QZ99" s="16"/>
      <c r="RA99" s="16"/>
      <c r="RB99" s="16"/>
      <c r="RC99" s="16"/>
      <c r="RD99" s="16"/>
      <c r="RE99" s="16"/>
      <c r="RF99" s="16"/>
      <c r="RG99" s="16"/>
      <c r="RH99" s="16"/>
      <c r="RI99" s="16"/>
      <c r="RJ99" s="16"/>
      <c r="RK99" s="16"/>
      <c r="RL99" s="16"/>
      <c r="RM99" s="16"/>
      <c r="RN99" s="16"/>
      <c r="RO99" s="16"/>
      <c r="RP99" s="16"/>
      <c r="RQ99" s="16"/>
      <c r="RR99" s="16"/>
      <c r="RS99" s="16"/>
      <c r="RT99" s="16"/>
      <c r="RU99" s="16"/>
      <c r="RV99" s="16"/>
      <c r="RW99" s="16"/>
      <c r="RX99" s="16"/>
      <c r="RY99" s="16"/>
      <c r="RZ99" s="16"/>
      <c r="SA99" s="16"/>
      <c r="SB99" s="16"/>
      <c r="SC99" s="16"/>
      <c r="SD99" s="16"/>
      <c r="SE99" s="16"/>
      <c r="SF99" s="16"/>
      <c r="SG99" s="16"/>
      <c r="SH99" s="16"/>
      <c r="SI99" s="16"/>
      <c r="SJ99" s="16"/>
      <c r="SK99" s="16"/>
      <c r="SL99" s="16"/>
      <c r="SM99" s="16"/>
      <c r="SN99" s="16"/>
      <c r="SO99" s="16"/>
      <c r="SP99" s="16"/>
      <c r="SQ99" s="16"/>
      <c r="SR99" s="16"/>
      <c r="SS99" s="16"/>
      <c r="ST99" s="16"/>
      <c r="SU99" s="16"/>
      <c r="SV99" s="16"/>
      <c r="SW99" s="16"/>
      <c r="SX99" s="16"/>
      <c r="SY99" s="16"/>
      <c r="SZ99" s="16"/>
      <c r="TA99" s="16"/>
      <c r="TB99" s="16"/>
      <c r="TC99" s="16"/>
      <c r="TD99" s="16"/>
      <c r="TE99" s="16"/>
      <c r="TF99" s="16"/>
      <c r="TG99" s="16"/>
      <c r="TH99" s="16"/>
      <c r="TI99" s="16"/>
      <c r="TJ99" s="16"/>
      <c r="TK99" s="16"/>
      <c r="TL99" s="16"/>
      <c r="TM99" s="16"/>
      <c r="TN99" s="16"/>
      <c r="TO99" s="16"/>
    </row>
    <row r="100" spans="1:535" s="98" customFormat="1" x14ac:dyDescent="0.35">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293"/>
      <c r="AL100" s="293"/>
      <c r="AM100" s="293"/>
      <c r="AN100" s="293"/>
      <c r="AO100" s="293"/>
      <c r="AP100" s="293"/>
      <c r="AQ100" s="293"/>
      <c r="AR100" s="293"/>
      <c r="AS100" s="293"/>
      <c r="AT100" s="293"/>
      <c r="AU100" s="293"/>
      <c r="AV100" s="293"/>
      <c r="AW100" s="293"/>
      <c r="AX100" s="293"/>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c r="IT100" s="16"/>
      <c r="IU100" s="16"/>
      <c r="IV100" s="16"/>
      <c r="IW100" s="16"/>
      <c r="IX100" s="16"/>
      <c r="IY100" s="16"/>
      <c r="IZ100" s="16"/>
      <c r="JA100" s="16"/>
      <c r="JB100" s="16"/>
      <c r="JC100" s="16"/>
      <c r="JD100" s="16"/>
      <c r="JE100" s="16"/>
      <c r="JF100" s="16"/>
      <c r="JG100" s="16"/>
      <c r="JH100" s="16"/>
      <c r="JI100" s="16"/>
      <c r="JJ100" s="16"/>
      <c r="JK100" s="16"/>
      <c r="JL100" s="16"/>
      <c r="JM100" s="16"/>
      <c r="JN100" s="16"/>
      <c r="JO100" s="16"/>
      <c r="JP100" s="16"/>
      <c r="JQ100" s="16"/>
      <c r="JR100" s="16"/>
      <c r="JS100" s="16"/>
      <c r="JT100" s="16"/>
      <c r="JU100" s="16"/>
      <c r="JV100" s="16"/>
      <c r="JW100" s="16"/>
      <c r="JX100" s="16"/>
      <c r="JY100" s="16"/>
      <c r="JZ100" s="16"/>
      <c r="KA100" s="16"/>
      <c r="KB100" s="16"/>
      <c r="KC100" s="16"/>
      <c r="KD100" s="16"/>
      <c r="KE100" s="16"/>
      <c r="KF100" s="16"/>
      <c r="KG100" s="16"/>
      <c r="KH100" s="16"/>
      <c r="KI100" s="16"/>
      <c r="KJ100" s="16"/>
      <c r="KK100" s="16"/>
      <c r="KL100" s="16"/>
      <c r="KM100" s="16"/>
      <c r="KN100" s="16"/>
      <c r="KO100" s="16"/>
      <c r="KP100" s="16"/>
      <c r="KQ100" s="16"/>
      <c r="KR100" s="16"/>
      <c r="KS100" s="16"/>
      <c r="KT100" s="16"/>
      <c r="KU100" s="16"/>
      <c r="KV100" s="16"/>
      <c r="KW100" s="16"/>
      <c r="KX100" s="16"/>
      <c r="KY100" s="16"/>
      <c r="KZ100" s="16"/>
      <c r="LA100" s="16"/>
      <c r="LB100" s="16"/>
      <c r="LC100" s="16"/>
      <c r="LD100" s="16"/>
      <c r="LE100" s="16"/>
      <c r="LF100" s="16"/>
      <c r="LG100" s="16"/>
      <c r="LH100" s="16"/>
      <c r="LI100" s="16"/>
      <c r="LJ100" s="16"/>
      <c r="LK100" s="16"/>
      <c r="LL100" s="16"/>
      <c r="LM100" s="16"/>
      <c r="LN100" s="16"/>
      <c r="LO100" s="16"/>
      <c r="LP100" s="16"/>
      <c r="LQ100" s="16"/>
      <c r="LR100" s="16"/>
      <c r="LS100" s="16"/>
      <c r="LT100" s="16"/>
      <c r="LU100" s="16"/>
      <c r="LV100" s="16"/>
      <c r="LW100" s="16"/>
      <c r="LX100" s="16"/>
      <c r="LY100" s="16"/>
      <c r="LZ100" s="16"/>
      <c r="MA100" s="16"/>
      <c r="MB100" s="16"/>
      <c r="MC100" s="16"/>
      <c r="MD100" s="16"/>
      <c r="ME100" s="16"/>
      <c r="MF100" s="16"/>
      <c r="MG100" s="16"/>
      <c r="MH100" s="16"/>
      <c r="MI100" s="16"/>
      <c r="MJ100" s="16"/>
      <c r="MK100" s="16"/>
      <c r="ML100" s="16"/>
      <c r="MM100" s="16"/>
      <c r="MN100" s="16"/>
      <c r="MO100" s="16"/>
      <c r="MP100" s="16"/>
      <c r="MQ100" s="16"/>
      <c r="MR100" s="16"/>
      <c r="MS100" s="16"/>
      <c r="MT100" s="16"/>
      <c r="MU100" s="16"/>
      <c r="MV100" s="16"/>
      <c r="MW100" s="16"/>
      <c r="MX100" s="16"/>
      <c r="MY100" s="16"/>
      <c r="MZ100" s="16"/>
      <c r="NA100" s="16"/>
      <c r="NB100" s="16"/>
      <c r="NC100" s="16"/>
      <c r="ND100" s="16"/>
      <c r="NE100" s="16"/>
      <c r="NF100" s="16"/>
      <c r="NG100" s="16"/>
      <c r="NH100" s="16"/>
      <c r="NI100" s="16"/>
      <c r="NJ100" s="16"/>
      <c r="NK100" s="16"/>
      <c r="NL100" s="16"/>
      <c r="NM100" s="16"/>
      <c r="NN100" s="16"/>
      <c r="NO100" s="16"/>
      <c r="NP100" s="16"/>
      <c r="NQ100" s="16"/>
      <c r="NR100" s="16"/>
      <c r="NS100" s="16"/>
      <c r="NT100" s="16"/>
      <c r="NU100" s="16"/>
      <c r="NV100" s="16"/>
      <c r="NW100" s="16"/>
      <c r="NX100" s="16"/>
      <c r="NY100" s="16"/>
      <c r="NZ100" s="16"/>
      <c r="OA100" s="16"/>
      <c r="OB100" s="16"/>
      <c r="OC100" s="16"/>
      <c r="OD100" s="16"/>
      <c r="OE100" s="16"/>
      <c r="OF100" s="16"/>
      <c r="OG100" s="16"/>
      <c r="OH100" s="16"/>
      <c r="OI100" s="16"/>
      <c r="OJ100" s="16"/>
      <c r="OK100" s="16"/>
      <c r="OL100" s="16"/>
      <c r="OM100" s="16"/>
      <c r="ON100" s="16"/>
      <c r="OO100" s="16"/>
      <c r="OP100" s="16"/>
      <c r="OQ100" s="16"/>
      <c r="OR100" s="16"/>
      <c r="OS100" s="16"/>
      <c r="OT100" s="16"/>
      <c r="OU100" s="16"/>
      <c r="OV100" s="16"/>
      <c r="OW100" s="16"/>
      <c r="OX100" s="16"/>
      <c r="OY100" s="16"/>
      <c r="OZ100" s="16"/>
      <c r="PA100" s="16"/>
      <c r="PB100" s="16"/>
      <c r="PC100" s="16"/>
      <c r="PD100" s="16"/>
      <c r="PE100" s="16"/>
      <c r="PF100" s="16"/>
      <c r="PG100" s="16"/>
      <c r="PH100" s="16"/>
      <c r="PI100" s="16"/>
      <c r="PJ100" s="16"/>
      <c r="PK100" s="16"/>
      <c r="PL100" s="16"/>
      <c r="PM100" s="16"/>
      <c r="PN100" s="16"/>
      <c r="PO100" s="16"/>
      <c r="PP100" s="16"/>
      <c r="PQ100" s="16"/>
      <c r="PR100" s="16"/>
      <c r="PS100" s="16"/>
      <c r="PT100" s="16"/>
      <c r="PU100" s="16"/>
      <c r="PV100" s="16"/>
      <c r="PW100" s="16"/>
      <c r="PX100" s="16"/>
      <c r="PY100" s="16"/>
      <c r="PZ100" s="16"/>
      <c r="QA100" s="16"/>
      <c r="QB100" s="16"/>
      <c r="QC100" s="16"/>
      <c r="QD100" s="16"/>
      <c r="QE100" s="16"/>
      <c r="QF100" s="16"/>
      <c r="QG100" s="16"/>
      <c r="QH100" s="16"/>
      <c r="QI100" s="16"/>
      <c r="QJ100" s="16"/>
      <c r="QK100" s="16"/>
      <c r="QL100" s="16"/>
      <c r="QM100" s="16"/>
      <c r="QN100" s="16"/>
      <c r="QO100" s="16"/>
      <c r="QP100" s="16"/>
      <c r="QQ100" s="16"/>
      <c r="QR100" s="16"/>
      <c r="QS100" s="16"/>
      <c r="QT100" s="16"/>
      <c r="QU100" s="16"/>
      <c r="QV100" s="16"/>
      <c r="QW100" s="16"/>
      <c r="QX100" s="16"/>
      <c r="QY100" s="16"/>
      <c r="QZ100" s="16"/>
      <c r="RA100" s="16"/>
      <c r="RB100" s="16"/>
      <c r="RC100" s="16"/>
      <c r="RD100" s="16"/>
      <c r="RE100" s="16"/>
      <c r="RF100" s="16"/>
      <c r="RG100" s="16"/>
      <c r="RH100" s="16"/>
      <c r="RI100" s="16"/>
      <c r="RJ100" s="16"/>
      <c r="RK100" s="16"/>
      <c r="RL100" s="16"/>
      <c r="RM100" s="16"/>
      <c r="RN100" s="16"/>
      <c r="RO100" s="16"/>
      <c r="RP100" s="16"/>
      <c r="RQ100" s="16"/>
      <c r="RR100" s="16"/>
      <c r="RS100" s="16"/>
      <c r="RT100" s="16"/>
      <c r="RU100" s="16"/>
      <c r="RV100" s="16"/>
      <c r="RW100" s="16"/>
      <c r="RX100" s="16"/>
      <c r="RY100" s="16"/>
      <c r="RZ100" s="16"/>
      <c r="SA100" s="16"/>
      <c r="SB100" s="16"/>
      <c r="SC100" s="16"/>
      <c r="SD100" s="16"/>
      <c r="SE100" s="16"/>
      <c r="SF100" s="16"/>
      <c r="SG100" s="16"/>
      <c r="SH100" s="16"/>
      <c r="SI100" s="16"/>
      <c r="SJ100" s="16"/>
      <c r="SK100" s="16"/>
      <c r="SL100" s="16"/>
      <c r="SM100" s="16"/>
      <c r="SN100" s="16"/>
      <c r="SO100" s="16"/>
      <c r="SP100" s="16"/>
      <c r="SQ100" s="16"/>
      <c r="SR100" s="16"/>
      <c r="SS100" s="16"/>
      <c r="ST100" s="16"/>
      <c r="SU100" s="16"/>
      <c r="SV100" s="16"/>
      <c r="SW100" s="16"/>
      <c r="SX100" s="16"/>
      <c r="SY100" s="16"/>
      <c r="SZ100" s="16"/>
      <c r="TA100" s="16"/>
      <c r="TB100" s="16"/>
      <c r="TC100" s="16"/>
      <c r="TD100" s="16"/>
      <c r="TE100" s="16"/>
      <c r="TF100" s="16"/>
      <c r="TG100" s="16"/>
      <c r="TH100" s="16"/>
      <c r="TI100" s="16"/>
      <c r="TJ100" s="16"/>
      <c r="TK100" s="16"/>
      <c r="TL100" s="16"/>
      <c r="TM100" s="16"/>
      <c r="TN100" s="16"/>
      <c r="TO100" s="16"/>
    </row>
    <row r="101" spans="1:535" s="98" customFormat="1" x14ac:dyDescent="0.35">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c r="IT101" s="16"/>
      <c r="IU101" s="16"/>
      <c r="IV101" s="16"/>
      <c r="IW101" s="16"/>
      <c r="IX101" s="16"/>
      <c r="IY101" s="16"/>
      <c r="IZ101" s="16"/>
      <c r="JA101" s="16"/>
      <c r="JB101" s="16"/>
      <c r="JC101" s="16"/>
      <c r="JD101" s="16"/>
      <c r="JE101" s="16"/>
      <c r="JF101" s="16"/>
      <c r="JG101" s="16"/>
      <c r="JH101" s="16"/>
      <c r="JI101" s="16"/>
      <c r="JJ101" s="16"/>
      <c r="JK101" s="16"/>
      <c r="JL101" s="16"/>
      <c r="JM101" s="16"/>
      <c r="JN101" s="16"/>
      <c r="JO101" s="16"/>
      <c r="JP101" s="16"/>
      <c r="JQ101" s="16"/>
      <c r="JR101" s="16"/>
      <c r="JS101" s="16"/>
      <c r="JT101" s="16"/>
      <c r="JU101" s="16"/>
      <c r="JV101" s="16"/>
      <c r="JW101" s="16"/>
      <c r="JX101" s="16"/>
      <c r="JY101" s="16"/>
      <c r="JZ101" s="16"/>
      <c r="KA101" s="16"/>
      <c r="KB101" s="16"/>
      <c r="KC101" s="16"/>
      <c r="KD101" s="16"/>
      <c r="KE101" s="16"/>
      <c r="KF101" s="16"/>
      <c r="KG101" s="16"/>
      <c r="KH101" s="16"/>
      <c r="KI101" s="16"/>
      <c r="KJ101" s="16"/>
      <c r="KK101" s="16"/>
      <c r="KL101" s="16"/>
      <c r="KM101" s="16"/>
      <c r="KN101" s="16"/>
      <c r="KO101" s="16"/>
      <c r="KP101" s="16"/>
      <c r="KQ101" s="16"/>
      <c r="KR101" s="16"/>
      <c r="KS101" s="16"/>
      <c r="KT101" s="16"/>
      <c r="KU101" s="16"/>
      <c r="KV101" s="16"/>
      <c r="KW101" s="16"/>
      <c r="KX101" s="16"/>
      <c r="KY101" s="16"/>
      <c r="KZ101" s="16"/>
      <c r="LA101" s="16"/>
      <c r="LB101" s="16"/>
      <c r="LC101" s="16"/>
      <c r="LD101" s="16"/>
      <c r="LE101" s="16"/>
      <c r="LF101" s="16"/>
      <c r="LG101" s="16"/>
      <c r="LH101" s="16"/>
      <c r="LI101" s="16"/>
      <c r="LJ101" s="16"/>
      <c r="LK101" s="16"/>
      <c r="LL101" s="16"/>
      <c r="LM101" s="16"/>
      <c r="LN101" s="16"/>
      <c r="LO101" s="16"/>
      <c r="LP101" s="16"/>
      <c r="LQ101" s="16"/>
      <c r="LR101" s="16"/>
      <c r="LS101" s="16"/>
      <c r="LT101" s="16"/>
      <c r="LU101" s="16"/>
      <c r="LV101" s="16"/>
      <c r="LW101" s="16"/>
      <c r="LX101" s="16"/>
      <c r="LY101" s="16"/>
      <c r="LZ101" s="16"/>
      <c r="MA101" s="16"/>
      <c r="MB101" s="16"/>
      <c r="MC101" s="16"/>
      <c r="MD101" s="16"/>
      <c r="ME101" s="16"/>
      <c r="MF101" s="16"/>
      <c r="MG101" s="16"/>
      <c r="MH101" s="16"/>
      <c r="MI101" s="16"/>
      <c r="MJ101" s="16"/>
      <c r="MK101" s="16"/>
      <c r="ML101" s="16"/>
      <c r="MM101" s="16"/>
      <c r="MN101" s="16"/>
      <c r="MO101" s="16"/>
      <c r="MP101" s="16"/>
      <c r="MQ101" s="16"/>
      <c r="MR101" s="16"/>
      <c r="MS101" s="16"/>
      <c r="MT101" s="16"/>
      <c r="MU101" s="16"/>
      <c r="MV101" s="16"/>
      <c r="MW101" s="16"/>
      <c r="MX101" s="16"/>
      <c r="MY101" s="16"/>
      <c r="MZ101" s="16"/>
      <c r="NA101" s="16"/>
      <c r="NB101" s="16"/>
      <c r="NC101" s="16"/>
      <c r="ND101" s="16"/>
      <c r="NE101" s="16"/>
      <c r="NF101" s="16"/>
      <c r="NG101" s="16"/>
      <c r="NH101" s="16"/>
      <c r="NI101" s="16"/>
      <c r="NJ101" s="16"/>
      <c r="NK101" s="16"/>
      <c r="NL101" s="16"/>
      <c r="NM101" s="16"/>
      <c r="NN101" s="16"/>
      <c r="NO101" s="16"/>
      <c r="NP101" s="16"/>
      <c r="NQ101" s="16"/>
      <c r="NR101" s="16"/>
      <c r="NS101" s="16"/>
      <c r="NT101" s="16"/>
      <c r="NU101" s="16"/>
      <c r="NV101" s="16"/>
      <c r="NW101" s="16"/>
      <c r="NX101" s="16"/>
      <c r="NY101" s="16"/>
      <c r="NZ101" s="16"/>
      <c r="OA101" s="16"/>
      <c r="OB101" s="16"/>
      <c r="OC101" s="16"/>
      <c r="OD101" s="16"/>
      <c r="OE101" s="16"/>
      <c r="OF101" s="16"/>
      <c r="OG101" s="16"/>
      <c r="OH101" s="16"/>
      <c r="OI101" s="16"/>
      <c r="OJ101" s="16"/>
      <c r="OK101" s="16"/>
      <c r="OL101" s="16"/>
      <c r="OM101" s="16"/>
      <c r="ON101" s="16"/>
      <c r="OO101" s="16"/>
      <c r="OP101" s="16"/>
      <c r="OQ101" s="16"/>
      <c r="OR101" s="16"/>
      <c r="OS101" s="16"/>
      <c r="OT101" s="16"/>
      <c r="OU101" s="16"/>
      <c r="OV101" s="16"/>
      <c r="OW101" s="16"/>
      <c r="OX101" s="16"/>
      <c r="OY101" s="16"/>
      <c r="OZ101" s="16"/>
      <c r="PA101" s="16"/>
      <c r="PB101" s="16"/>
      <c r="PC101" s="16"/>
      <c r="PD101" s="16"/>
      <c r="PE101" s="16"/>
      <c r="PF101" s="16"/>
      <c r="PG101" s="16"/>
      <c r="PH101" s="16"/>
      <c r="PI101" s="16"/>
      <c r="PJ101" s="16"/>
      <c r="PK101" s="16"/>
      <c r="PL101" s="16"/>
      <c r="PM101" s="16"/>
      <c r="PN101" s="16"/>
      <c r="PO101" s="16"/>
      <c r="PP101" s="16"/>
      <c r="PQ101" s="16"/>
      <c r="PR101" s="16"/>
      <c r="PS101" s="16"/>
      <c r="PT101" s="16"/>
      <c r="PU101" s="16"/>
      <c r="PV101" s="16"/>
      <c r="PW101" s="16"/>
      <c r="PX101" s="16"/>
      <c r="PY101" s="16"/>
      <c r="PZ101" s="16"/>
      <c r="QA101" s="16"/>
      <c r="QB101" s="16"/>
      <c r="QC101" s="16"/>
      <c r="QD101" s="16"/>
      <c r="QE101" s="16"/>
      <c r="QF101" s="16"/>
      <c r="QG101" s="16"/>
      <c r="QH101" s="16"/>
      <c r="QI101" s="16"/>
      <c r="QJ101" s="16"/>
      <c r="QK101" s="16"/>
      <c r="QL101" s="16"/>
      <c r="QM101" s="16"/>
      <c r="QN101" s="16"/>
      <c r="QO101" s="16"/>
      <c r="QP101" s="16"/>
      <c r="QQ101" s="16"/>
      <c r="QR101" s="16"/>
      <c r="QS101" s="16"/>
      <c r="QT101" s="16"/>
      <c r="QU101" s="16"/>
      <c r="QV101" s="16"/>
      <c r="QW101" s="16"/>
      <c r="QX101" s="16"/>
      <c r="QY101" s="16"/>
      <c r="QZ101" s="16"/>
      <c r="RA101" s="16"/>
      <c r="RB101" s="16"/>
      <c r="RC101" s="16"/>
      <c r="RD101" s="16"/>
      <c r="RE101" s="16"/>
      <c r="RF101" s="16"/>
      <c r="RG101" s="16"/>
      <c r="RH101" s="16"/>
      <c r="RI101" s="16"/>
      <c r="RJ101" s="16"/>
      <c r="RK101" s="16"/>
      <c r="RL101" s="16"/>
      <c r="RM101" s="16"/>
      <c r="RN101" s="16"/>
      <c r="RO101" s="16"/>
      <c r="RP101" s="16"/>
      <c r="RQ101" s="16"/>
      <c r="RR101" s="16"/>
      <c r="RS101" s="16"/>
      <c r="RT101" s="16"/>
      <c r="RU101" s="16"/>
      <c r="RV101" s="16"/>
      <c r="RW101" s="16"/>
      <c r="RX101" s="16"/>
      <c r="RY101" s="16"/>
      <c r="RZ101" s="16"/>
      <c r="SA101" s="16"/>
      <c r="SB101" s="16"/>
      <c r="SC101" s="16"/>
      <c r="SD101" s="16"/>
      <c r="SE101" s="16"/>
      <c r="SF101" s="16"/>
      <c r="SG101" s="16"/>
      <c r="SH101" s="16"/>
      <c r="SI101" s="16"/>
      <c r="SJ101" s="16"/>
      <c r="SK101" s="16"/>
      <c r="SL101" s="16"/>
      <c r="SM101" s="16"/>
      <c r="SN101" s="16"/>
      <c r="SO101" s="16"/>
      <c r="SP101" s="16"/>
      <c r="SQ101" s="16"/>
      <c r="SR101" s="16"/>
      <c r="SS101" s="16"/>
      <c r="ST101" s="16"/>
      <c r="SU101" s="16"/>
      <c r="SV101" s="16"/>
      <c r="SW101" s="16"/>
      <c r="SX101" s="16"/>
      <c r="SY101" s="16"/>
      <c r="SZ101" s="16"/>
      <c r="TA101" s="16"/>
      <c r="TB101" s="16"/>
      <c r="TC101" s="16"/>
      <c r="TD101" s="16"/>
      <c r="TE101" s="16"/>
      <c r="TF101" s="16"/>
      <c r="TG101" s="16"/>
      <c r="TH101" s="16"/>
      <c r="TI101" s="16"/>
      <c r="TJ101" s="16"/>
      <c r="TK101" s="16"/>
      <c r="TL101" s="16"/>
      <c r="TM101" s="16"/>
      <c r="TN101" s="16"/>
      <c r="TO101" s="16"/>
    </row>
    <row r="102" spans="1:535" s="98" customFormat="1" x14ac:dyDescent="0.35">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3"/>
      <c r="AX102" s="293"/>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c r="JG102" s="16"/>
      <c r="JH102" s="16"/>
      <c r="JI102" s="16"/>
      <c r="JJ102" s="16"/>
      <c r="JK102" s="16"/>
      <c r="JL102" s="16"/>
      <c r="JM102" s="16"/>
      <c r="JN102" s="16"/>
      <c r="JO102" s="16"/>
      <c r="JP102" s="16"/>
      <c r="JQ102" s="16"/>
      <c r="JR102" s="16"/>
      <c r="JS102" s="16"/>
      <c r="JT102" s="16"/>
      <c r="JU102" s="16"/>
      <c r="JV102" s="16"/>
      <c r="JW102" s="16"/>
      <c r="JX102" s="16"/>
      <c r="JY102" s="16"/>
      <c r="JZ102" s="16"/>
      <c r="KA102" s="16"/>
      <c r="KB102" s="16"/>
      <c r="KC102" s="16"/>
      <c r="KD102" s="16"/>
      <c r="KE102" s="16"/>
      <c r="KF102" s="16"/>
      <c r="KG102" s="16"/>
      <c r="KH102" s="16"/>
      <c r="KI102" s="16"/>
      <c r="KJ102" s="16"/>
      <c r="KK102" s="16"/>
      <c r="KL102" s="16"/>
      <c r="KM102" s="16"/>
      <c r="KN102" s="16"/>
      <c r="KO102" s="16"/>
      <c r="KP102" s="16"/>
      <c r="KQ102" s="16"/>
      <c r="KR102" s="16"/>
      <c r="KS102" s="16"/>
      <c r="KT102" s="16"/>
      <c r="KU102" s="16"/>
      <c r="KV102" s="16"/>
      <c r="KW102" s="16"/>
      <c r="KX102" s="16"/>
      <c r="KY102" s="16"/>
      <c r="KZ102" s="16"/>
      <c r="LA102" s="16"/>
      <c r="LB102" s="16"/>
      <c r="LC102" s="16"/>
      <c r="LD102" s="16"/>
      <c r="LE102" s="16"/>
      <c r="LF102" s="16"/>
      <c r="LG102" s="16"/>
      <c r="LH102" s="16"/>
      <c r="LI102" s="16"/>
      <c r="LJ102" s="16"/>
      <c r="LK102" s="16"/>
      <c r="LL102" s="16"/>
      <c r="LM102" s="16"/>
      <c r="LN102" s="16"/>
      <c r="LO102" s="16"/>
      <c r="LP102" s="16"/>
      <c r="LQ102" s="16"/>
      <c r="LR102" s="16"/>
      <c r="LS102" s="16"/>
      <c r="LT102" s="16"/>
      <c r="LU102" s="16"/>
      <c r="LV102" s="16"/>
      <c r="LW102" s="16"/>
      <c r="LX102" s="16"/>
      <c r="LY102" s="16"/>
      <c r="LZ102" s="16"/>
      <c r="MA102" s="16"/>
      <c r="MB102" s="16"/>
      <c r="MC102" s="16"/>
      <c r="MD102" s="16"/>
      <c r="ME102" s="16"/>
      <c r="MF102" s="16"/>
      <c r="MG102" s="16"/>
      <c r="MH102" s="16"/>
      <c r="MI102" s="16"/>
      <c r="MJ102" s="16"/>
      <c r="MK102" s="16"/>
      <c r="ML102" s="16"/>
      <c r="MM102" s="16"/>
      <c r="MN102" s="16"/>
      <c r="MO102" s="16"/>
      <c r="MP102" s="16"/>
      <c r="MQ102" s="16"/>
      <c r="MR102" s="16"/>
      <c r="MS102" s="16"/>
      <c r="MT102" s="16"/>
      <c r="MU102" s="16"/>
      <c r="MV102" s="16"/>
      <c r="MW102" s="16"/>
      <c r="MX102" s="16"/>
      <c r="MY102" s="16"/>
      <c r="MZ102" s="16"/>
      <c r="NA102" s="16"/>
      <c r="NB102" s="16"/>
      <c r="NC102" s="16"/>
      <c r="ND102" s="16"/>
      <c r="NE102" s="16"/>
      <c r="NF102" s="16"/>
      <c r="NG102" s="16"/>
      <c r="NH102" s="16"/>
      <c r="NI102" s="16"/>
      <c r="NJ102" s="16"/>
      <c r="NK102" s="16"/>
      <c r="NL102" s="16"/>
      <c r="NM102" s="16"/>
      <c r="NN102" s="16"/>
      <c r="NO102" s="16"/>
      <c r="NP102" s="16"/>
      <c r="NQ102" s="16"/>
      <c r="NR102" s="16"/>
      <c r="NS102" s="16"/>
      <c r="NT102" s="16"/>
      <c r="NU102" s="16"/>
      <c r="NV102" s="16"/>
      <c r="NW102" s="16"/>
      <c r="NX102" s="16"/>
      <c r="NY102" s="16"/>
      <c r="NZ102" s="16"/>
      <c r="OA102" s="16"/>
      <c r="OB102" s="16"/>
      <c r="OC102" s="16"/>
      <c r="OD102" s="16"/>
      <c r="OE102" s="16"/>
      <c r="OF102" s="16"/>
      <c r="OG102" s="16"/>
      <c r="OH102" s="16"/>
      <c r="OI102" s="16"/>
      <c r="OJ102" s="16"/>
      <c r="OK102" s="16"/>
      <c r="OL102" s="16"/>
      <c r="OM102" s="16"/>
      <c r="ON102" s="16"/>
      <c r="OO102" s="16"/>
      <c r="OP102" s="16"/>
      <c r="OQ102" s="16"/>
      <c r="OR102" s="16"/>
      <c r="OS102" s="16"/>
      <c r="OT102" s="16"/>
      <c r="OU102" s="16"/>
      <c r="OV102" s="16"/>
      <c r="OW102" s="16"/>
      <c r="OX102" s="16"/>
      <c r="OY102" s="16"/>
      <c r="OZ102" s="16"/>
      <c r="PA102" s="16"/>
      <c r="PB102" s="16"/>
      <c r="PC102" s="16"/>
      <c r="PD102" s="16"/>
      <c r="PE102" s="16"/>
      <c r="PF102" s="16"/>
      <c r="PG102" s="16"/>
      <c r="PH102" s="16"/>
      <c r="PI102" s="16"/>
      <c r="PJ102" s="16"/>
      <c r="PK102" s="16"/>
      <c r="PL102" s="16"/>
      <c r="PM102" s="16"/>
      <c r="PN102" s="16"/>
      <c r="PO102" s="16"/>
      <c r="PP102" s="16"/>
      <c r="PQ102" s="16"/>
      <c r="PR102" s="16"/>
      <c r="PS102" s="16"/>
      <c r="PT102" s="16"/>
      <c r="PU102" s="16"/>
      <c r="PV102" s="16"/>
      <c r="PW102" s="16"/>
      <c r="PX102" s="16"/>
      <c r="PY102" s="16"/>
      <c r="PZ102" s="16"/>
      <c r="QA102" s="16"/>
      <c r="QB102" s="16"/>
      <c r="QC102" s="16"/>
      <c r="QD102" s="16"/>
      <c r="QE102" s="16"/>
      <c r="QF102" s="16"/>
      <c r="QG102" s="16"/>
      <c r="QH102" s="16"/>
      <c r="QI102" s="16"/>
      <c r="QJ102" s="16"/>
      <c r="QK102" s="16"/>
      <c r="QL102" s="16"/>
      <c r="QM102" s="16"/>
      <c r="QN102" s="16"/>
      <c r="QO102" s="16"/>
      <c r="QP102" s="16"/>
      <c r="QQ102" s="16"/>
      <c r="QR102" s="16"/>
      <c r="QS102" s="16"/>
      <c r="QT102" s="16"/>
      <c r="QU102" s="16"/>
      <c r="QV102" s="16"/>
      <c r="QW102" s="16"/>
      <c r="QX102" s="16"/>
      <c r="QY102" s="16"/>
      <c r="QZ102" s="16"/>
      <c r="RA102" s="16"/>
      <c r="RB102" s="16"/>
      <c r="RC102" s="16"/>
      <c r="RD102" s="16"/>
      <c r="RE102" s="16"/>
      <c r="RF102" s="16"/>
      <c r="RG102" s="16"/>
      <c r="RH102" s="16"/>
      <c r="RI102" s="16"/>
      <c r="RJ102" s="16"/>
      <c r="RK102" s="16"/>
      <c r="RL102" s="16"/>
      <c r="RM102" s="16"/>
      <c r="RN102" s="16"/>
      <c r="RO102" s="16"/>
      <c r="RP102" s="16"/>
      <c r="RQ102" s="16"/>
      <c r="RR102" s="16"/>
      <c r="RS102" s="16"/>
      <c r="RT102" s="16"/>
      <c r="RU102" s="16"/>
      <c r="RV102" s="16"/>
      <c r="RW102" s="16"/>
      <c r="RX102" s="16"/>
      <c r="RY102" s="16"/>
      <c r="RZ102" s="16"/>
      <c r="SA102" s="16"/>
      <c r="SB102" s="16"/>
      <c r="SC102" s="16"/>
      <c r="SD102" s="16"/>
      <c r="SE102" s="16"/>
      <c r="SF102" s="16"/>
      <c r="SG102" s="16"/>
      <c r="SH102" s="16"/>
      <c r="SI102" s="16"/>
      <c r="SJ102" s="16"/>
      <c r="SK102" s="16"/>
      <c r="SL102" s="16"/>
      <c r="SM102" s="16"/>
      <c r="SN102" s="16"/>
      <c r="SO102" s="16"/>
      <c r="SP102" s="16"/>
      <c r="SQ102" s="16"/>
      <c r="SR102" s="16"/>
      <c r="SS102" s="16"/>
      <c r="ST102" s="16"/>
      <c r="SU102" s="16"/>
      <c r="SV102" s="16"/>
      <c r="SW102" s="16"/>
      <c r="SX102" s="16"/>
      <c r="SY102" s="16"/>
      <c r="SZ102" s="16"/>
      <c r="TA102" s="16"/>
      <c r="TB102" s="16"/>
      <c r="TC102" s="16"/>
      <c r="TD102" s="16"/>
      <c r="TE102" s="16"/>
      <c r="TF102" s="16"/>
      <c r="TG102" s="16"/>
      <c r="TH102" s="16"/>
      <c r="TI102" s="16"/>
      <c r="TJ102" s="16"/>
      <c r="TK102" s="16"/>
      <c r="TL102" s="16"/>
      <c r="TM102" s="16"/>
      <c r="TN102" s="16"/>
      <c r="TO102" s="16"/>
    </row>
    <row r="103" spans="1:535" s="98" customFormat="1" x14ac:dyDescent="0.35">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c r="JC103" s="16"/>
      <c r="JD103" s="16"/>
      <c r="JE103" s="16"/>
      <c r="JF103" s="16"/>
      <c r="JG103" s="16"/>
      <c r="JH103" s="16"/>
      <c r="JI103" s="16"/>
      <c r="JJ103" s="16"/>
      <c r="JK103" s="16"/>
      <c r="JL103" s="16"/>
      <c r="JM103" s="16"/>
      <c r="JN103" s="16"/>
      <c r="JO103" s="16"/>
      <c r="JP103" s="16"/>
      <c r="JQ103" s="16"/>
      <c r="JR103" s="16"/>
      <c r="JS103" s="16"/>
      <c r="JT103" s="16"/>
      <c r="JU103" s="16"/>
      <c r="JV103" s="16"/>
      <c r="JW103" s="16"/>
      <c r="JX103" s="16"/>
      <c r="JY103" s="16"/>
      <c r="JZ103" s="16"/>
      <c r="KA103" s="16"/>
      <c r="KB103" s="16"/>
      <c r="KC103" s="16"/>
      <c r="KD103" s="16"/>
      <c r="KE103" s="16"/>
      <c r="KF103" s="16"/>
      <c r="KG103" s="16"/>
      <c r="KH103" s="16"/>
      <c r="KI103" s="16"/>
      <c r="KJ103" s="16"/>
      <c r="KK103" s="16"/>
      <c r="KL103" s="16"/>
      <c r="KM103" s="16"/>
      <c r="KN103" s="16"/>
      <c r="KO103" s="16"/>
      <c r="KP103" s="16"/>
      <c r="KQ103" s="16"/>
      <c r="KR103" s="16"/>
      <c r="KS103" s="16"/>
      <c r="KT103" s="16"/>
      <c r="KU103" s="16"/>
      <c r="KV103" s="16"/>
      <c r="KW103" s="16"/>
      <c r="KX103" s="16"/>
      <c r="KY103" s="16"/>
      <c r="KZ103" s="16"/>
      <c r="LA103" s="16"/>
      <c r="LB103" s="16"/>
      <c r="LC103" s="16"/>
      <c r="LD103" s="16"/>
      <c r="LE103" s="16"/>
      <c r="LF103" s="16"/>
      <c r="LG103" s="16"/>
      <c r="LH103" s="16"/>
      <c r="LI103" s="16"/>
      <c r="LJ103" s="16"/>
      <c r="LK103" s="16"/>
      <c r="LL103" s="16"/>
      <c r="LM103" s="16"/>
      <c r="LN103" s="16"/>
      <c r="LO103" s="16"/>
      <c r="LP103" s="16"/>
      <c r="LQ103" s="16"/>
      <c r="LR103" s="16"/>
      <c r="LS103" s="16"/>
      <c r="LT103" s="16"/>
      <c r="LU103" s="16"/>
      <c r="LV103" s="16"/>
      <c r="LW103" s="16"/>
      <c r="LX103" s="16"/>
      <c r="LY103" s="16"/>
      <c r="LZ103" s="16"/>
      <c r="MA103" s="16"/>
      <c r="MB103" s="16"/>
      <c r="MC103" s="16"/>
      <c r="MD103" s="16"/>
      <c r="ME103" s="16"/>
      <c r="MF103" s="16"/>
      <c r="MG103" s="16"/>
      <c r="MH103" s="16"/>
      <c r="MI103" s="16"/>
      <c r="MJ103" s="16"/>
      <c r="MK103" s="16"/>
      <c r="ML103" s="16"/>
      <c r="MM103" s="16"/>
      <c r="MN103" s="16"/>
      <c r="MO103" s="16"/>
      <c r="MP103" s="16"/>
      <c r="MQ103" s="16"/>
      <c r="MR103" s="16"/>
      <c r="MS103" s="16"/>
      <c r="MT103" s="16"/>
      <c r="MU103" s="16"/>
      <c r="MV103" s="16"/>
      <c r="MW103" s="16"/>
      <c r="MX103" s="16"/>
      <c r="MY103" s="16"/>
      <c r="MZ103" s="16"/>
      <c r="NA103" s="16"/>
      <c r="NB103" s="16"/>
      <c r="NC103" s="16"/>
      <c r="ND103" s="16"/>
      <c r="NE103" s="16"/>
      <c r="NF103" s="16"/>
      <c r="NG103" s="16"/>
      <c r="NH103" s="16"/>
      <c r="NI103" s="16"/>
      <c r="NJ103" s="16"/>
      <c r="NK103" s="16"/>
      <c r="NL103" s="16"/>
      <c r="NM103" s="16"/>
      <c r="NN103" s="16"/>
      <c r="NO103" s="16"/>
      <c r="NP103" s="16"/>
      <c r="NQ103" s="16"/>
      <c r="NR103" s="16"/>
      <c r="NS103" s="16"/>
      <c r="NT103" s="16"/>
      <c r="NU103" s="16"/>
      <c r="NV103" s="16"/>
      <c r="NW103" s="16"/>
      <c r="NX103" s="16"/>
      <c r="NY103" s="16"/>
      <c r="NZ103" s="16"/>
      <c r="OA103" s="16"/>
      <c r="OB103" s="16"/>
      <c r="OC103" s="16"/>
      <c r="OD103" s="16"/>
      <c r="OE103" s="16"/>
      <c r="OF103" s="16"/>
      <c r="OG103" s="16"/>
      <c r="OH103" s="16"/>
      <c r="OI103" s="16"/>
      <c r="OJ103" s="16"/>
      <c r="OK103" s="16"/>
      <c r="OL103" s="16"/>
      <c r="OM103" s="16"/>
      <c r="ON103" s="16"/>
      <c r="OO103" s="16"/>
      <c r="OP103" s="16"/>
      <c r="OQ103" s="16"/>
      <c r="OR103" s="16"/>
      <c r="OS103" s="16"/>
      <c r="OT103" s="16"/>
      <c r="OU103" s="16"/>
      <c r="OV103" s="16"/>
      <c r="OW103" s="16"/>
      <c r="OX103" s="16"/>
      <c r="OY103" s="16"/>
      <c r="OZ103" s="16"/>
      <c r="PA103" s="16"/>
      <c r="PB103" s="16"/>
      <c r="PC103" s="16"/>
      <c r="PD103" s="16"/>
      <c r="PE103" s="16"/>
      <c r="PF103" s="16"/>
      <c r="PG103" s="16"/>
      <c r="PH103" s="16"/>
      <c r="PI103" s="16"/>
      <c r="PJ103" s="16"/>
      <c r="PK103" s="16"/>
      <c r="PL103" s="16"/>
      <c r="PM103" s="16"/>
      <c r="PN103" s="16"/>
      <c r="PO103" s="16"/>
      <c r="PP103" s="16"/>
      <c r="PQ103" s="16"/>
      <c r="PR103" s="16"/>
      <c r="PS103" s="16"/>
      <c r="PT103" s="16"/>
      <c r="PU103" s="16"/>
      <c r="PV103" s="16"/>
      <c r="PW103" s="16"/>
      <c r="PX103" s="16"/>
      <c r="PY103" s="16"/>
      <c r="PZ103" s="16"/>
      <c r="QA103" s="16"/>
      <c r="QB103" s="16"/>
      <c r="QC103" s="16"/>
      <c r="QD103" s="16"/>
      <c r="QE103" s="16"/>
      <c r="QF103" s="16"/>
      <c r="QG103" s="16"/>
      <c r="QH103" s="16"/>
      <c r="QI103" s="16"/>
      <c r="QJ103" s="16"/>
      <c r="QK103" s="16"/>
      <c r="QL103" s="16"/>
      <c r="QM103" s="16"/>
      <c r="QN103" s="16"/>
      <c r="QO103" s="16"/>
      <c r="QP103" s="16"/>
      <c r="QQ103" s="16"/>
      <c r="QR103" s="16"/>
      <c r="QS103" s="16"/>
      <c r="QT103" s="16"/>
      <c r="QU103" s="16"/>
      <c r="QV103" s="16"/>
      <c r="QW103" s="16"/>
      <c r="QX103" s="16"/>
      <c r="QY103" s="16"/>
      <c r="QZ103" s="16"/>
      <c r="RA103" s="16"/>
      <c r="RB103" s="16"/>
      <c r="RC103" s="16"/>
      <c r="RD103" s="16"/>
      <c r="RE103" s="16"/>
      <c r="RF103" s="16"/>
      <c r="RG103" s="16"/>
      <c r="RH103" s="16"/>
      <c r="RI103" s="16"/>
      <c r="RJ103" s="16"/>
      <c r="RK103" s="16"/>
      <c r="RL103" s="16"/>
      <c r="RM103" s="16"/>
      <c r="RN103" s="16"/>
      <c r="RO103" s="16"/>
      <c r="RP103" s="16"/>
      <c r="RQ103" s="16"/>
      <c r="RR103" s="16"/>
      <c r="RS103" s="16"/>
      <c r="RT103" s="16"/>
      <c r="RU103" s="16"/>
      <c r="RV103" s="16"/>
      <c r="RW103" s="16"/>
      <c r="RX103" s="16"/>
      <c r="RY103" s="16"/>
      <c r="RZ103" s="16"/>
      <c r="SA103" s="16"/>
      <c r="SB103" s="16"/>
      <c r="SC103" s="16"/>
      <c r="SD103" s="16"/>
      <c r="SE103" s="16"/>
      <c r="SF103" s="16"/>
      <c r="SG103" s="16"/>
      <c r="SH103" s="16"/>
      <c r="SI103" s="16"/>
      <c r="SJ103" s="16"/>
      <c r="SK103" s="16"/>
      <c r="SL103" s="16"/>
      <c r="SM103" s="16"/>
      <c r="SN103" s="16"/>
      <c r="SO103" s="16"/>
      <c r="SP103" s="16"/>
      <c r="SQ103" s="16"/>
      <c r="SR103" s="16"/>
      <c r="SS103" s="16"/>
      <c r="ST103" s="16"/>
      <c r="SU103" s="16"/>
      <c r="SV103" s="16"/>
      <c r="SW103" s="16"/>
      <c r="SX103" s="16"/>
      <c r="SY103" s="16"/>
      <c r="SZ103" s="16"/>
      <c r="TA103" s="16"/>
      <c r="TB103" s="16"/>
      <c r="TC103" s="16"/>
      <c r="TD103" s="16"/>
      <c r="TE103" s="16"/>
      <c r="TF103" s="16"/>
      <c r="TG103" s="16"/>
      <c r="TH103" s="16"/>
      <c r="TI103" s="16"/>
      <c r="TJ103" s="16"/>
      <c r="TK103" s="16"/>
      <c r="TL103" s="16"/>
      <c r="TM103" s="16"/>
      <c r="TN103" s="16"/>
      <c r="TO103" s="16"/>
    </row>
    <row r="104" spans="1:535" s="98" customFormat="1" x14ac:dyDescent="0.35">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c r="GK104" s="16"/>
      <c r="GL104" s="16"/>
      <c r="GM104" s="16"/>
      <c r="GN104" s="16"/>
      <c r="GO104" s="16"/>
      <c r="GP104" s="16"/>
      <c r="GQ104" s="16"/>
      <c r="GR104" s="16"/>
      <c r="GS104" s="16"/>
      <c r="GT104" s="16"/>
      <c r="GU104" s="16"/>
      <c r="GV104" s="16"/>
      <c r="GW104" s="16"/>
      <c r="GX104" s="16"/>
      <c r="GY104" s="16"/>
      <c r="GZ104" s="16"/>
      <c r="HA104" s="16"/>
      <c r="HB104" s="16"/>
      <c r="HC104" s="16"/>
      <c r="HD104" s="16"/>
      <c r="HE104" s="16"/>
      <c r="HF104" s="16"/>
      <c r="HG104" s="16"/>
      <c r="HH104" s="16"/>
      <c r="HI104" s="16"/>
      <c r="HJ104" s="16"/>
      <c r="HK104" s="16"/>
      <c r="HL104" s="16"/>
      <c r="HM104" s="16"/>
      <c r="HN104" s="16"/>
      <c r="HO104" s="16"/>
      <c r="HP104" s="16"/>
      <c r="HQ104" s="16"/>
      <c r="HR104" s="16"/>
      <c r="HS104" s="16"/>
      <c r="HT104" s="16"/>
      <c r="HU104" s="16"/>
      <c r="HV104" s="16"/>
      <c r="HW104" s="16"/>
      <c r="HX104" s="16"/>
      <c r="HY104" s="16"/>
      <c r="HZ104" s="16"/>
      <c r="IA104" s="16"/>
      <c r="IB104" s="16"/>
      <c r="IC104" s="16"/>
      <c r="ID104" s="16"/>
      <c r="IE104" s="16"/>
      <c r="IF104" s="16"/>
      <c r="IG104" s="16"/>
      <c r="IH104" s="16"/>
      <c r="II104" s="16"/>
      <c r="IJ104" s="16"/>
      <c r="IK104" s="16"/>
      <c r="IL104" s="16"/>
      <c r="IM104" s="16"/>
      <c r="IN104" s="16"/>
      <c r="IO104" s="16"/>
      <c r="IP104" s="16"/>
      <c r="IQ104" s="16"/>
      <c r="IR104" s="16"/>
      <c r="IS104" s="16"/>
      <c r="IT104" s="16"/>
      <c r="IU104" s="16"/>
      <c r="IV104" s="16"/>
      <c r="IW104" s="16"/>
      <c r="IX104" s="16"/>
      <c r="IY104" s="16"/>
      <c r="IZ104" s="16"/>
      <c r="JA104" s="16"/>
      <c r="JB104" s="16"/>
      <c r="JC104" s="16"/>
      <c r="JD104" s="16"/>
      <c r="JE104" s="16"/>
      <c r="JF104" s="16"/>
      <c r="JG104" s="16"/>
      <c r="JH104" s="16"/>
      <c r="JI104" s="16"/>
      <c r="JJ104" s="16"/>
      <c r="JK104" s="16"/>
      <c r="JL104" s="16"/>
      <c r="JM104" s="16"/>
      <c r="JN104" s="16"/>
      <c r="JO104" s="16"/>
      <c r="JP104" s="16"/>
      <c r="JQ104" s="16"/>
      <c r="JR104" s="16"/>
      <c r="JS104" s="16"/>
      <c r="JT104" s="16"/>
      <c r="JU104" s="16"/>
      <c r="JV104" s="16"/>
      <c r="JW104" s="16"/>
      <c r="JX104" s="16"/>
      <c r="JY104" s="16"/>
      <c r="JZ104" s="16"/>
      <c r="KA104" s="16"/>
      <c r="KB104" s="16"/>
      <c r="KC104" s="16"/>
      <c r="KD104" s="16"/>
      <c r="KE104" s="16"/>
      <c r="KF104" s="16"/>
      <c r="KG104" s="16"/>
      <c r="KH104" s="16"/>
      <c r="KI104" s="16"/>
      <c r="KJ104" s="16"/>
      <c r="KK104" s="16"/>
      <c r="KL104" s="16"/>
      <c r="KM104" s="16"/>
      <c r="KN104" s="16"/>
      <c r="KO104" s="16"/>
      <c r="KP104" s="16"/>
      <c r="KQ104" s="16"/>
      <c r="KR104" s="16"/>
      <c r="KS104" s="16"/>
      <c r="KT104" s="16"/>
      <c r="KU104" s="16"/>
      <c r="KV104" s="16"/>
      <c r="KW104" s="16"/>
      <c r="KX104" s="16"/>
      <c r="KY104" s="16"/>
      <c r="KZ104" s="16"/>
      <c r="LA104" s="16"/>
      <c r="LB104" s="16"/>
      <c r="LC104" s="16"/>
      <c r="LD104" s="16"/>
      <c r="LE104" s="16"/>
      <c r="LF104" s="16"/>
      <c r="LG104" s="16"/>
      <c r="LH104" s="16"/>
      <c r="LI104" s="16"/>
      <c r="LJ104" s="16"/>
      <c r="LK104" s="16"/>
      <c r="LL104" s="16"/>
      <c r="LM104" s="16"/>
      <c r="LN104" s="16"/>
      <c r="LO104" s="16"/>
      <c r="LP104" s="16"/>
      <c r="LQ104" s="16"/>
      <c r="LR104" s="16"/>
      <c r="LS104" s="16"/>
      <c r="LT104" s="16"/>
      <c r="LU104" s="16"/>
      <c r="LV104" s="16"/>
      <c r="LW104" s="16"/>
      <c r="LX104" s="16"/>
      <c r="LY104" s="16"/>
      <c r="LZ104" s="16"/>
      <c r="MA104" s="16"/>
      <c r="MB104" s="16"/>
      <c r="MC104" s="16"/>
      <c r="MD104" s="16"/>
      <c r="ME104" s="16"/>
      <c r="MF104" s="16"/>
      <c r="MG104" s="16"/>
      <c r="MH104" s="16"/>
      <c r="MI104" s="16"/>
      <c r="MJ104" s="16"/>
      <c r="MK104" s="16"/>
      <c r="ML104" s="16"/>
      <c r="MM104" s="16"/>
      <c r="MN104" s="16"/>
      <c r="MO104" s="16"/>
      <c r="MP104" s="16"/>
      <c r="MQ104" s="16"/>
      <c r="MR104" s="16"/>
      <c r="MS104" s="16"/>
      <c r="MT104" s="16"/>
      <c r="MU104" s="16"/>
      <c r="MV104" s="16"/>
      <c r="MW104" s="16"/>
      <c r="MX104" s="16"/>
      <c r="MY104" s="16"/>
      <c r="MZ104" s="16"/>
      <c r="NA104" s="16"/>
      <c r="NB104" s="16"/>
      <c r="NC104" s="16"/>
      <c r="ND104" s="16"/>
      <c r="NE104" s="16"/>
      <c r="NF104" s="16"/>
      <c r="NG104" s="16"/>
      <c r="NH104" s="16"/>
      <c r="NI104" s="16"/>
      <c r="NJ104" s="16"/>
      <c r="NK104" s="16"/>
      <c r="NL104" s="16"/>
      <c r="NM104" s="16"/>
      <c r="NN104" s="16"/>
      <c r="NO104" s="16"/>
      <c r="NP104" s="16"/>
      <c r="NQ104" s="16"/>
      <c r="NR104" s="16"/>
      <c r="NS104" s="16"/>
      <c r="NT104" s="16"/>
      <c r="NU104" s="16"/>
      <c r="NV104" s="16"/>
      <c r="NW104" s="16"/>
      <c r="NX104" s="16"/>
      <c r="NY104" s="16"/>
      <c r="NZ104" s="16"/>
      <c r="OA104" s="16"/>
      <c r="OB104" s="16"/>
      <c r="OC104" s="16"/>
      <c r="OD104" s="16"/>
      <c r="OE104" s="16"/>
      <c r="OF104" s="16"/>
      <c r="OG104" s="16"/>
      <c r="OH104" s="16"/>
      <c r="OI104" s="16"/>
      <c r="OJ104" s="16"/>
      <c r="OK104" s="16"/>
      <c r="OL104" s="16"/>
      <c r="OM104" s="16"/>
      <c r="ON104" s="16"/>
      <c r="OO104" s="16"/>
      <c r="OP104" s="16"/>
      <c r="OQ104" s="16"/>
      <c r="OR104" s="16"/>
      <c r="OS104" s="16"/>
      <c r="OT104" s="16"/>
      <c r="OU104" s="16"/>
      <c r="OV104" s="16"/>
      <c r="OW104" s="16"/>
      <c r="OX104" s="16"/>
      <c r="OY104" s="16"/>
      <c r="OZ104" s="16"/>
      <c r="PA104" s="16"/>
      <c r="PB104" s="16"/>
      <c r="PC104" s="16"/>
      <c r="PD104" s="16"/>
      <c r="PE104" s="16"/>
      <c r="PF104" s="16"/>
      <c r="PG104" s="16"/>
      <c r="PH104" s="16"/>
      <c r="PI104" s="16"/>
      <c r="PJ104" s="16"/>
      <c r="PK104" s="16"/>
      <c r="PL104" s="16"/>
      <c r="PM104" s="16"/>
      <c r="PN104" s="16"/>
      <c r="PO104" s="16"/>
      <c r="PP104" s="16"/>
      <c r="PQ104" s="16"/>
      <c r="PR104" s="16"/>
      <c r="PS104" s="16"/>
      <c r="PT104" s="16"/>
      <c r="PU104" s="16"/>
      <c r="PV104" s="16"/>
      <c r="PW104" s="16"/>
      <c r="PX104" s="16"/>
      <c r="PY104" s="16"/>
      <c r="PZ104" s="16"/>
      <c r="QA104" s="16"/>
      <c r="QB104" s="16"/>
      <c r="QC104" s="16"/>
      <c r="QD104" s="16"/>
      <c r="QE104" s="16"/>
      <c r="QF104" s="16"/>
      <c r="QG104" s="16"/>
      <c r="QH104" s="16"/>
      <c r="QI104" s="16"/>
      <c r="QJ104" s="16"/>
      <c r="QK104" s="16"/>
      <c r="QL104" s="16"/>
      <c r="QM104" s="16"/>
      <c r="QN104" s="16"/>
      <c r="QO104" s="16"/>
      <c r="QP104" s="16"/>
      <c r="QQ104" s="16"/>
      <c r="QR104" s="16"/>
      <c r="QS104" s="16"/>
      <c r="QT104" s="16"/>
      <c r="QU104" s="16"/>
      <c r="QV104" s="16"/>
      <c r="QW104" s="16"/>
      <c r="QX104" s="16"/>
      <c r="QY104" s="16"/>
      <c r="QZ104" s="16"/>
      <c r="RA104" s="16"/>
      <c r="RB104" s="16"/>
      <c r="RC104" s="16"/>
      <c r="RD104" s="16"/>
      <c r="RE104" s="16"/>
      <c r="RF104" s="16"/>
      <c r="RG104" s="16"/>
      <c r="RH104" s="16"/>
      <c r="RI104" s="16"/>
      <c r="RJ104" s="16"/>
      <c r="RK104" s="16"/>
      <c r="RL104" s="16"/>
      <c r="RM104" s="16"/>
      <c r="RN104" s="16"/>
      <c r="RO104" s="16"/>
      <c r="RP104" s="16"/>
      <c r="RQ104" s="16"/>
      <c r="RR104" s="16"/>
      <c r="RS104" s="16"/>
      <c r="RT104" s="16"/>
      <c r="RU104" s="16"/>
      <c r="RV104" s="16"/>
      <c r="RW104" s="16"/>
      <c r="RX104" s="16"/>
      <c r="RY104" s="16"/>
      <c r="RZ104" s="16"/>
      <c r="SA104" s="16"/>
      <c r="SB104" s="16"/>
      <c r="SC104" s="16"/>
      <c r="SD104" s="16"/>
      <c r="SE104" s="16"/>
      <c r="SF104" s="16"/>
      <c r="SG104" s="16"/>
      <c r="SH104" s="16"/>
      <c r="SI104" s="16"/>
      <c r="SJ104" s="16"/>
      <c r="SK104" s="16"/>
      <c r="SL104" s="16"/>
      <c r="SM104" s="16"/>
      <c r="SN104" s="16"/>
      <c r="SO104" s="16"/>
      <c r="SP104" s="16"/>
      <c r="SQ104" s="16"/>
      <c r="SR104" s="16"/>
      <c r="SS104" s="16"/>
      <c r="ST104" s="16"/>
      <c r="SU104" s="16"/>
      <c r="SV104" s="16"/>
      <c r="SW104" s="16"/>
      <c r="SX104" s="16"/>
      <c r="SY104" s="16"/>
      <c r="SZ104" s="16"/>
      <c r="TA104" s="16"/>
      <c r="TB104" s="16"/>
      <c r="TC104" s="16"/>
      <c r="TD104" s="16"/>
      <c r="TE104" s="16"/>
      <c r="TF104" s="16"/>
      <c r="TG104" s="16"/>
      <c r="TH104" s="16"/>
      <c r="TI104" s="16"/>
      <c r="TJ104" s="16"/>
      <c r="TK104" s="16"/>
      <c r="TL104" s="16"/>
      <c r="TM104" s="16"/>
      <c r="TN104" s="16"/>
      <c r="TO104" s="16"/>
    </row>
    <row r="105" spans="1:535" s="98" customFormat="1" x14ac:dyDescent="0.35">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293"/>
      <c r="AT105" s="293"/>
      <c r="AU105" s="293"/>
      <c r="AV105" s="293"/>
      <c r="AW105" s="293"/>
      <c r="AX105" s="293"/>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6"/>
      <c r="IU105" s="16"/>
      <c r="IV105" s="16"/>
      <c r="IW105" s="16"/>
      <c r="IX105" s="16"/>
      <c r="IY105" s="16"/>
      <c r="IZ105" s="16"/>
      <c r="JA105" s="16"/>
      <c r="JB105" s="16"/>
      <c r="JC105" s="16"/>
      <c r="JD105" s="16"/>
      <c r="JE105" s="16"/>
      <c r="JF105" s="16"/>
      <c r="JG105" s="16"/>
      <c r="JH105" s="16"/>
      <c r="JI105" s="16"/>
      <c r="JJ105" s="16"/>
      <c r="JK105" s="16"/>
      <c r="JL105" s="16"/>
      <c r="JM105" s="16"/>
      <c r="JN105" s="16"/>
      <c r="JO105" s="16"/>
      <c r="JP105" s="16"/>
      <c r="JQ105" s="16"/>
      <c r="JR105" s="16"/>
      <c r="JS105" s="16"/>
      <c r="JT105" s="16"/>
      <c r="JU105" s="16"/>
      <c r="JV105" s="16"/>
      <c r="JW105" s="16"/>
      <c r="JX105" s="16"/>
      <c r="JY105" s="16"/>
      <c r="JZ105" s="16"/>
      <c r="KA105" s="16"/>
      <c r="KB105" s="16"/>
      <c r="KC105" s="16"/>
      <c r="KD105" s="16"/>
      <c r="KE105" s="16"/>
      <c r="KF105" s="16"/>
      <c r="KG105" s="16"/>
      <c r="KH105" s="16"/>
      <c r="KI105" s="16"/>
      <c r="KJ105" s="16"/>
      <c r="KK105" s="16"/>
      <c r="KL105" s="16"/>
      <c r="KM105" s="16"/>
      <c r="KN105" s="16"/>
      <c r="KO105" s="16"/>
      <c r="KP105" s="16"/>
      <c r="KQ105" s="16"/>
      <c r="KR105" s="16"/>
      <c r="KS105" s="16"/>
      <c r="KT105" s="16"/>
      <c r="KU105" s="16"/>
      <c r="KV105" s="16"/>
      <c r="KW105" s="16"/>
      <c r="KX105" s="16"/>
      <c r="KY105" s="16"/>
      <c r="KZ105" s="16"/>
      <c r="LA105" s="16"/>
      <c r="LB105" s="16"/>
      <c r="LC105" s="16"/>
      <c r="LD105" s="16"/>
      <c r="LE105" s="16"/>
      <c r="LF105" s="16"/>
      <c r="LG105" s="16"/>
      <c r="LH105" s="16"/>
      <c r="LI105" s="16"/>
      <c r="LJ105" s="16"/>
      <c r="LK105" s="16"/>
      <c r="LL105" s="16"/>
      <c r="LM105" s="16"/>
      <c r="LN105" s="16"/>
      <c r="LO105" s="16"/>
      <c r="LP105" s="16"/>
      <c r="LQ105" s="16"/>
      <c r="LR105" s="16"/>
      <c r="LS105" s="16"/>
      <c r="LT105" s="16"/>
      <c r="LU105" s="16"/>
      <c r="LV105" s="16"/>
      <c r="LW105" s="16"/>
      <c r="LX105" s="16"/>
      <c r="LY105" s="16"/>
      <c r="LZ105" s="16"/>
      <c r="MA105" s="16"/>
      <c r="MB105" s="16"/>
      <c r="MC105" s="16"/>
      <c r="MD105" s="16"/>
      <c r="ME105" s="16"/>
      <c r="MF105" s="16"/>
      <c r="MG105" s="16"/>
      <c r="MH105" s="16"/>
      <c r="MI105" s="16"/>
      <c r="MJ105" s="16"/>
      <c r="MK105" s="16"/>
      <c r="ML105" s="16"/>
      <c r="MM105" s="16"/>
      <c r="MN105" s="16"/>
      <c r="MO105" s="16"/>
      <c r="MP105" s="16"/>
      <c r="MQ105" s="16"/>
      <c r="MR105" s="16"/>
      <c r="MS105" s="16"/>
      <c r="MT105" s="16"/>
      <c r="MU105" s="16"/>
      <c r="MV105" s="16"/>
      <c r="MW105" s="16"/>
      <c r="MX105" s="16"/>
      <c r="MY105" s="16"/>
      <c r="MZ105" s="16"/>
      <c r="NA105" s="16"/>
      <c r="NB105" s="16"/>
      <c r="NC105" s="16"/>
      <c r="ND105" s="16"/>
      <c r="NE105" s="16"/>
      <c r="NF105" s="16"/>
      <c r="NG105" s="16"/>
      <c r="NH105" s="16"/>
      <c r="NI105" s="16"/>
      <c r="NJ105" s="16"/>
      <c r="NK105" s="16"/>
      <c r="NL105" s="16"/>
      <c r="NM105" s="16"/>
      <c r="NN105" s="16"/>
      <c r="NO105" s="16"/>
      <c r="NP105" s="16"/>
      <c r="NQ105" s="16"/>
      <c r="NR105" s="16"/>
      <c r="NS105" s="16"/>
      <c r="NT105" s="16"/>
      <c r="NU105" s="16"/>
      <c r="NV105" s="16"/>
      <c r="NW105" s="16"/>
      <c r="NX105" s="16"/>
      <c r="NY105" s="16"/>
      <c r="NZ105" s="16"/>
      <c r="OA105" s="16"/>
      <c r="OB105" s="16"/>
      <c r="OC105" s="16"/>
      <c r="OD105" s="16"/>
      <c r="OE105" s="16"/>
      <c r="OF105" s="16"/>
      <c r="OG105" s="16"/>
      <c r="OH105" s="16"/>
      <c r="OI105" s="16"/>
      <c r="OJ105" s="16"/>
      <c r="OK105" s="16"/>
      <c r="OL105" s="16"/>
      <c r="OM105" s="16"/>
      <c r="ON105" s="16"/>
      <c r="OO105" s="16"/>
      <c r="OP105" s="16"/>
      <c r="OQ105" s="16"/>
      <c r="OR105" s="16"/>
      <c r="OS105" s="16"/>
      <c r="OT105" s="16"/>
      <c r="OU105" s="16"/>
      <c r="OV105" s="16"/>
      <c r="OW105" s="16"/>
      <c r="OX105" s="16"/>
      <c r="OY105" s="16"/>
      <c r="OZ105" s="16"/>
      <c r="PA105" s="16"/>
      <c r="PB105" s="16"/>
      <c r="PC105" s="16"/>
      <c r="PD105" s="16"/>
      <c r="PE105" s="16"/>
      <c r="PF105" s="16"/>
      <c r="PG105" s="16"/>
      <c r="PH105" s="16"/>
      <c r="PI105" s="16"/>
      <c r="PJ105" s="16"/>
      <c r="PK105" s="16"/>
      <c r="PL105" s="16"/>
      <c r="PM105" s="16"/>
      <c r="PN105" s="16"/>
      <c r="PO105" s="16"/>
      <c r="PP105" s="16"/>
      <c r="PQ105" s="16"/>
      <c r="PR105" s="16"/>
      <c r="PS105" s="16"/>
      <c r="PT105" s="16"/>
      <c r="PU105" s="16"/>
      <c r="PV105" s="16"/>
      <c r="PW105" s="16"/>
      <c r="PX105" s="16"/>
      <c r="PY105" s="16"/>
      <c r="PZ105" s="16"/>
      <c r="QA105" s="16"/>
      <c r="QB105" s="16"/>
      <c r="QC105" s="16"/>
      <c r="QD105" s="16"/>
      <c r="QE105" s="16"/>
      <c r="QF105" s="16"/>
      <c r="QG105" s="16"/>
      <c r="QH105" s="16"/>
      <c r="QI105" s="16"/>
      <c r="QJ105" s="16"/>
      <c r="QK105" s="16"/>
      <c r="QL105" s="16"/>
      <c r="QM105" s="16"/>
      <c r="QN105" s="16"/>
      <c r="QO105" s="16"/>
      <c r="QP105" s="16"/>
      <c r="QQ105" s="16"/>
      <c r="QR105" s="16"/>
      <c r="QS105" s="16"/>
      <c r="QT105" s="16"/>
      <c r="QU105" s="16"/>
      <c r="QV105" s="16"/>
      <c r="QW105" s="16"/>
      <c r="QX105" s="16"/>
      <c r="QY105" s="16"/>
      <c r="QZ105" s="16"/>
      <c r="RA105" s="16"/>
      <c r="RB105" s="16"/>
      <c r="RC105" s="16"/>
      <c r="RD105" s="16"/>
      <c r="RE105" s="16"/>
      <c r="RF105" s="16"/>
      <c r="RG105" s="16"/>
      <c r="RH105" s="16"/>
      <c r="RI105" s="16"/>
      <c r="RJ105" s="16"/>
      <c r="RK105" s="16"/>
      <c r="RL105" s="16"/>
      <c r="RM105" s="16"/>
      <c r="RN105" s="16"/>
      <c r="RO105" s="16"/>
      <c r="RP105" s="16"/>
      <c r="RQ105" s="16"/>
      <c r="RR105" s="16"/>
      <c r="RS105" s="16"/>
      <c r="RT105" s="16"/>
      <c r="RU105" s="16"/>
      <c r="RV105" s="16"/>
      <c r="RW105" s="16"/>
      <c r="RX105" s="16"/>
      <c r="RY105" s="16"/>
      <c r="RZ105" s="16"/>
      <c r="SA105" s="16"/>
      <c r="SB105" s="16"/>
      <c r="SC105" s="16"/>
      <c r="SD105" s="16"/>
      <c r="SE105" s="16"/>
      <c r="SF105" s="16"/>
      <c r="SG105" s="16"/>
      <c r="SH105" s="16"/>
      <c r="SI105" s="16"/>
      <c r="SJ105" s="16"/>
      <c r="SK105" s="16"/>
      <c r="SL105" s="16"/>
      <c r="SM105" s="16"/>
      <c r="SN105" s="16"/>
      <c r="SO105" s="16"/>
      <c r="SP105" s="16"/>
      <c r="SQ105" s="16"/>
      <c r="SR105" s="16"/>
      <c r="SS105" s="16"/>
      <c r="ST105" s="16"/>
      <c r="SU105" s="16"/>
      <c r="SV105" s="16"/>
      <c r="SW105" s="16"/>
      <c r="SX105" s="16"/>
      <c r="SY105" s="16"/>
      <c r="SZ105" s="16"/>
      <c r="TA105" s="16"/>
      <c r="TB105" s="16"/>
      <c r="TC105" s="16"/>
      <c r="TD105" s="16"/>
      <c r="TE105" s="16"/>
      <c r="TF105" s="16"/>
      <c r="TG105" s="16"/>
      <c r="TH105" s="16"/>
      <c r="TI105" s="16"/>
      <c r="TJ105" s="16"/>
      <c r="TK105" s="16"/>
      <c r="TL105" s="16"/>
      <c r="TM105" s="16"/>
      <c r="TN105" s="16"/>
      <c r="TO105" s="16"/>
    </row>
    <row r="106" spans="1:535" s="98" customFormat="1" x14ac:dyDescent="0.35">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293"/>
      <c r="AL106" s="293"/>
      <c r="AM106" s="293"/>
      <c r="AN106" s="293"/>
      <c r="AO106" s="293"/>
      <c r="AP106" s="293"/>
      <c r="AQ106" s="293"/>
      <c r="AR106" s="293"/>
      <c r="AS106" s="293"/>
      <c r="AT106" s="293"/>
      <c r="AU106" s="293"/>
      <c r="AV106" s="293"/>
      <c r="AW106" s="293"/>
      <c r="AX106" s="293"/>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c r="IT106" s="16"/>
      <c r="IU106" s="16"/>
      <c r="IV106" s="16"/>
      <c r="IW106" s="16"/>
      <c r="IX106" s="16"/>
      <c r="IY106" s="16"/>
      <c r="IZ106" s="16"/>
      <c r="JA106" s="16"/>
      <c r="JB106" s="16"/>
      <c r="JC106" s="16"/>
      <c r="JD106" s="16"/>
      <c r="JE106" s="16"/>
      <c r="JF106" s="16"/>
      <c r="JG106" s="16"/>
      <c r="JH106" s="16"/>
      <c r="JI106" s="16"/>
      <c r="JJ106" s="16"/>
      <c r="JK106" s="16"/>
      <c r="JL106" s="16"/>
      <c r="JM106" s="16"/>
      <c r="JN106" s="16"/>
      <c r="JO106" s="16"/>
      <c r="JP106" s="16"/>
      <c r="JQ106" s="16"/>
      <c r="JR106" s="16"/>
      <c r="JS106" s="16"/>
      <c r="JT106" s="16"/>
      <c r="JU106" s="16"/>
      <c r="JV106" s="16"/>
      <c r="JW106" s="16"/>
      <c r="JX106" s="16"/>
      <c r="JY106" s="16"/>
      <c r="JZ106" s="16"/>
      <c r="KA106" s="16"/>
      <c r="KB106" s="16"/>
      <c r="KC106" s="16"/>
      <c r="KD106" s="16"/>
      <c r="KE106" s="16"/>
      <c r="KF106" s="16"/>
      <c r="KG106" s="16"/>
      <c r="KH106" s="16"/>
      <c r="KI106" s="16"/>
      <c r="KJ106" s="16"/>
      <c r="KK106" s="16"/>
      <c r="KL106" s="16"/>
      <c r="KM106" s="16"/>
      <c r="KN106" s="16"/>
      <c r="KO106" s="16"/>
      <c r="KP106" s="16"/>
      <c r="KQ106" s="16"/>
      <c r="KR106" s="16"/>
      <c r="KS106" s="16"/>
      <c r="KT106" s="16"/>
      <c r="KU106" s="16"/>
      <c r="KV106" s="16"/>
      <c r="KW106" s="16"/>
      <c r="KX106" s="16"/>
      <c r="KY106" s="16"/>
      <c r="KZ106" s="16"/>
      <c r="LA106" s="16"/>
      <c r="LB106" s="16"/>
      <c r="LC106" s="16"/>
      <c r="LD106" s="16"/>
      <c r="LE106" s="16"/>
      <c r="LF106" s="16"/>
      <c r="LG106" s="16"/>
      <c r="LH106" s="16"/>
      <c r="LI106" s="16"/>
      <c r="LJ106" s="16"/>
      <c r="LK106" s="16"/>
      <c r="LL106" s="16"/>
      <c r="LM106" s="16"/>
      <c r="LN106" s="16"/>
      <c r="LO106" s="16"/>
      <c r="LP106" s="16"/>
      <c r="LQ106" s="16"/>
      <c r="LR106" s="16"/>
      <c r="LS106" s="16"/>
      <c r="LT106" s="16"/>
      <c r="LU106" s="16"/>
      <c r="LV106" s="16"/>
      <c r="LW106" s="16"/>
      <c r="LX106" s="16"/>
      <c r="LY106" s="16"/>
      <c r="LZ106" s="16"/>
      <c r="MA106" s="16"/>
      <c r="MB106" s="16"/>
      <c r="MC106" s="16"/>
      <c r="MD106" s="16"/>
      <c r="ME106" s="16"/>
      <c r="MF106" s="16"/>
      <c r="MG106" s="16"/>
      <c r="MH106" s="16"/>
      <c r="MI106" s="16"/>
      <c r="MJ106" s="16"/>
      <c r="MK106" s="16"/>
      <c r="ML106" s="16"/>
      <c r="MM106" s="16"/>
      <c r="MN106" s="16"/>
      <c r="MO106" s="16"/>
      <c r="MP106" s="16"/>
      <c r="MQ106" s="16"/>
      <c r="MR106" s="16"/>
      <c r="MS106" s="16"/>
      <c r="MT106" s="16"/>
      <c r="MU106" s="16"/>
      <c r="MV106" s="16"/>
      <c r="MW106" s="16"/>
      <c r="MX106" s="16"/>
      <c r="MY106" s="16"/>
      <c r="MZ106" s="16"/>
      <c r="NA106" s="16"/>
      <c r="NB106" s="16"/>
      <c r="NC106" s="16"/>
      <c r="ND106" s="16"/>
      <c r="NE106" s="16"/>
      <c r="NF106" s="16"/>
      <c r="NG106" s="16"/>
      <c r="NH106" s="16"/>
      <c r="NI106" s="16"/>
      <c r="NJ106" s="16"/>
      <c r="NK106" s="16"/>
      <c r="NL106" s="16"/>
      <c r="NM106" s="16"/>
      <c r="NN106" s="16"/>
      <c r="NO106" s="16"/>
      <c r="NP106" s="16"/>
      <c r="NQ106" s="16"/>
      <c r="NR106" s="16"/>
      <c r="NS106" s="16"/>
      <c r="NT106" s="16"/>
      <c r="NU106" s="16"/>
      <c r="NV106" s="16"/>
      <c r="NW106" s="16"/>
      <c r="NX106" s="16"/>
      <c r="NY106" s="16"/>
      <c r="NZ106" s="16"/>
      <c r="OA106" s="16"/>
      <c r="OB106" s="16"/>
      <c r="OC106" s="16"/>
      <c r="OD106" s="16"/>
      <c r="OE106" s="16"/>
      <c r="OF106" s="16"/>
      <c r="OG106" s="16"/>
      <c r="OH106" s="16"/>
      <c r="OI106" s="16"/>
      <c r="OJ106" s="16"/>
      <c r="OK106" s="16"/>
      <c r="OL106" s="16"/>
      <c r="OM106" s="16"/>
      <c r="ON106" s="16"/>
      <c r="OO106" s="16"/>
      <c r="OP106" s="16"/>
      <c r="OQ106" s="16"/>
      <c r="OR106" s="16"/>
      <c r="OS106" s="16"/>
      <c r="OT106" s="16"/>
      <c r="OU106" s="16"/>
      <c r="OV106" s="16"/>
      <c r="OW106" s="16"/>
      <c r="OX106" s="16"/>
      <c r="OY106" s="16"/>
      <c r="OZ106" s="16"/>
      <c r="PA106" s="16"/>
      <c r="PB106" s="16"/>
      <c r="PC106" s="16"/>
      <c r="PD106" s="16"/>
      <c r="PE106" s="16"/>
      <c r="PF106" s="16"/>
      <c r="PG106" s="16"/>
      <c r="PH106" s="16"/>
      <c r="PI106" s="16"/>
      <c r="PJ106" s="16"/>
      <c r="PK106" s="16"/>
      <c r="PL106" s="16"/>
      <c r="PM106" s="16"/>
      <c r="PN106" s="16"/>
      <c r="PO106" s="16"/>
      <c r="PP106" s="16"/>
      <c r="PQ106" s="16"/>
      <c r="PR106" s="16"/>
      <c r="PS106" s="16"/>
      <c r="PT106" s="16"/>
      <c r="PU106" s="16"/>
      <c r="PV106" s="16"/>
      <c r="PW106" s="16"/>
      <c r="PX106" s="16"/>
      <c r="PY106" s="16"/>
      <c r="PZ106" s="16"/>
      <c r="QA106" s="16"/>
      <c r="QB106" s="16"/>
      <c r="QC106" s="16"/>
      <c r="QD106" s="16"/>
      <c r="QE106" s="16"/>
      <c r="QF106" s="16"/>
      <c r="QG106" s="16"/>
      <c r="QH106" s="16"/>
      <c r="QI106" s="16"/>
      <c r="QJ106" s="16"/>
      <c r="QK106" s="16"/>
      <c r="QL106" s="16"/>
      <c r="QM106" s="16"/>
      <c r="QN106" s="16"/>
      <c r="QO106" s="16"/>
      <c r="QP106" s="16"/>
      <c r="QQ106" s="16"/>
      <c r="QR106" s="16"/>
      <c r="QS106" s="16"/>
      <c r="QT106" s="16"/>
      <c r="QU106" s="16"/>
      <c r="QV106" s="16"/>
      <c r="QW106" s="16"/>
      <c r="QX106" s="16"/>
      <c r="QY106" s="16"/>
      <c r="QZ106" s="16"/>
      <c r="RA106" s="16"/>
      <c r="RB106" s="16"/>
      <c r="RC106" s="16"/>
      <c r="RD106" s="16"/>
      <c r="RE106" s="16"/>
      <c r="RF106" s="16"/>
      <c r="RG106" s="16"/>
      <c r="RH106" s="16"/>
      <c r="RI106" s="16"/>
      <c r="RJ106" s="16"/>
      <c r="RK106" s="16"/>
      <c r="RL106" s="16"/>
      <c r="RM106" s="16"/>
      <c r="RN106" s="16"/>
      <c r="RO106" s="16"/>
      <c r="RP106" s="16"/>
      <c r="RQ106" s="16"/>
      <c r="RR106" s="16"/>
      <c r="RS106" s="16"/>
      <c r="RT106" s="16"/>
      <c r="RU106" s="16"/>
      <c r="RV106" s="16"/>
      <c r="RW106" s="16"/>
      <c r="RX106" s="16"/>
      <c r="RY106" s="16"/>
      <c r="RZ106" s="16"/>
      <c r="SA106" s="16"/>
      <c r="SB106" s="16"/>
      <c r="SC106" s="16"/>
      <c r="SD106" s="16"/>
      <c r="SE106" s="16"/>
      <c r="SF106" s="16"/>
      <c r="SG106" s="16"/>
      <c r="SH106" s="16"/>
      <c r="SI106" s="16"/>
      <c r="SJ106" s="16"/>
      <c r="SK106" s="16"/>
      <c r="SL106" s="16"/>
      <c r="SM106" s="16"/>
      <c r="SN106" s="16"/>
      <c r="SO106" s="16"/>
      <c r="SP106" s="16"/>
      <c r="SQ106" s="16"/>
      <c r="SR106" s="16"/>
      <c r="SS106" s="16"/>
      <c r="ST106" s="16"/>
      <c r="SU106" s="16"/>
      <c r="SV106" s="16"/>
      <c r="SW106" s="16"/>
      <c r="SX106" s="16"/>
      <c r="SY106" s="16"/>
      <c r="SZ106" s="16"/>
      <c r="TA106" s="16"/>
      <c r="TB106" s="16"/>
      <c r="TC106" s="16"/>
      <c r="TD106" s="16"/>
      <c r="TE106" s="16"/>
      <c r="TF106" s="16"/>
      <c r="TG106" s="16"/>
      <c r="TH106" s="16"/>
      <c r="TI106" s="16"/>
      <c r="TJ106" s="16"/>
      <c r="TK106" s="16"/>
      <c r="TL106" s="16"/>
      <c r="TM106" s="16"/>
      <c r="TN106" s="16"/>
      <c r="TO106" s="16"/>
    </row>
    <row r="107" spans="1:535" s="98" customFormat="1" x14ac:dyDescent="0.35">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c r="JC107" s="16"/>
      <c r="JD107" s="16"/>
      <c r="JE107" s="16"/>
      <c r="JF107" s="16"/>
      <c r="JG107" s="16"/>
      <c r="JH107" s="16"/>
      <c r="JI107" s="16"/>
      <c r="JJ107" s="16"/>
      <c r="JK107" s="16"/>
      <c r="JL107" s="16"/>
      <c r="JM107" s="16"/>
      <c r="JN107" s="16"/>
      <c r="JO107" s="16"/>
      <c r="JP107" s="16"/>
      <c r="JQ107" s="16"/>
      <c r="JR107" s="16"/>
      <c r="JS107" s="16"/>
      <c r="JT107" s="16"/>
      <c r="JU107" s="16"/>
      <c r="JV107" s="16"/>
      <c r="JW107" s="16"/>
      <c r="JX107" s="16"/>
      <c r="JY107" s="16"/>
      <c r="JZ107" s="16"/>
      <c r="KA107" s="16"/>
      <c r="KB107" s="16"/>
      <c r="KC107" s="16"/>
      <c r="KD107" s="16"/>
      <c r="KE107" s="16"/>
      <c r="KF107" s="16"/>
      <c r="KG107" s="16"/>
      <c r="KH107" s="16"/>
      <c r="KI107" s="16"/>
      <c r="KJ107" s="16"/>
      <c r="KK107" s="16"/>
      <c r="KL107" s="16"/>
      <c r="KM107" s="16"/>
      <c r="KN107" s="16"/>
      <c r="KO107" s="16"/>
      <c r="KP107" s="16"/>
      <c r="KQ107" s="16"/>
      <c r="KR107" s="16"/>
      <c r="KS107" s="16"/>
      <c r="KT107" s="16"/>
      <c r="KU107" s="16"/>
      <c r="KV107" s="16"/>
      <c r="KW107" s="16"/>
      <c r="KX107" s="16"/>
      <c r="KY107" s="16"/>
      <c r="KZ107" s="16"/>
      <c r="LA107" s="16"/>
      <c r="LB107" s="16"/>
      <c r="LC107" s="16"/>
      <c r="LD107" s="16"/>
      <c r="LE107" s="16"/>
      <c r="LF107" s="16"/>
      <c r="LG107" s="16"/>
      <c r="LH107" s="16"/>
      <c r="LI107" s="16"/>
      <c r="LJ107" s="16"/>
      <c r="LK107" s="16"/>
      <c r="LL107" s="16"/>
      <c r="LM107" s="16"/>
      <c r="LN107" s="16"/>
      <c r="LO107" s="16"/>
      <c r="LP107" s="16"/>
      <c r="LQ107" s="16"/>
      <c r="LR107" s="16"/>
      <c r="LS107" s="16"/>
      <c r="LT107" s="16"/>
      <c r="LU107" s="16"/>
      <c r="LV107" s="16"/>
      <c r="LW107" s="16"/>
      <c r="LX107" s="16"/>
      <c r="LY107" s="16"/>
      <c r="LZ107" s="16"/>
      <c r="MA107" s="16"/>
      <c r="MB107" s="16"/>
      <c r="MC107" s="16"/>
      <c r="MD107" s="16"/>
      <c r="ME107" s="16"/>
      <c r="MF107" s="16"/>
      <c r="MG107" s="16"/>
      <c r="MH107" s="16"/>
      <c r="MI107" s="16"/>
      <c r="MJ107" s="16"/>
      <c r="MK107" s="16"/>
      <c r="ML107" s="16"/>
      <c r="MM107" s="16"/>
      <c r="MN107" s="16"/>
      <c r="MO107" s="16"/>
      <c r="MP107" s="16"/>
      <c r="MQ107" s="16"/>
      <c r="MR107" s="16"/>
      <c r="MS107" s="16"/>
      <c r="MT107" s="16"/>
      <c r="MU107" s="16"/>
      <c r="MV107" s="16"/>
      <c r="MW107" s="16"/>
      <c r="MX107" s="16"/>
      <c r="MY107" s="16"/>
      <c r="MZ107" s="16"/>
      <c r="NA107" s="16"/>
      <c r="NB107" s="16"/>
      <c r="NC107" s="16"/>
      <c r="ND107" s="16"/>
      <c r="NE107" s="16"/>
      <c r="NF107" s="16"/>
      <c r="NG107" s="16"/>
      <c r="NH107" s="16"/>
      <c r="NI107" s="16"/>
      <c r="NJ107" s="16"/>
      <c r="NK107" s="16"/>
      <c r="NL107" s="16"/>
      <c r="NM107" s="16"/>
      <c r="NN107" s="16"/>
      <c r="NO107" s="16"/>
      <c r="NP107" s="16"/>
      <c r="NQ107" s="16"/>
      <c r="NR107" s="16"/>
      <c r="NS107" s="16"/>
      <c r="NT107" s="16"/>
      <c r="NU107" s="16"/>
      <c r="NV107" s="16"/>
      <c r="NW107" s="16"/>
      <c r="NX107" s="16"/>
      <c r="NY107" s="16"/>
      <c r="NZ107" s="16"/>
      <c r="OA107" s="16"/>
      <c r="OB107" s="16"/>
      <c r="OC107" s="16"/>
      <c r="OD107" s="16"/>
      <c r="OE107" s="16"/>
      <c r="OF107" s="16"/>
      <c r="OG107" s="16"/>
      <c r="OH107" s="16"/>
      <c r="OI107" s="16"/>
      <c r="OJ107" s="16"/>
      <c r="OK107" s="16"/>
      <c r="OL107" s="16"/>
      <c r="OM107" s="16"/>
      <c r="ON107" s="16"/>
      <c r="OO107" s="16"/>
      <c r="OP107" s="16"/>
      <c r="OQ107" s="16"/>
      <c r="OR107" s="16"/>
      <c r="OS107" s="16"/>
      <c r="OT107" s="16"/>
      <c r="OU107" s="16"/>
      <c r="OV107" s="16"/>
      <c r="OW107" s="16"/>
      <c r="OX107" s="16"/>
      <c r="OY107" s="16"/>
      <c r="OZ107" s="16"/>
      <c r="PA107" s="16"/>
      <c r="PB107" s="16"/>
      <c r="PC107" s="16"/>
      <c r="PD107" s="16"/>
      <c r="PE107" s="16"/>
      <c r="PF107" s="16"/>
      <c r="PG107" s="16"/>
      <c r="PH107" s="16"/>
      <c r="PI107" s="16"/>
      <c r="PJ107" s="16"/>
      <c r="PK107" s="16"/>
      <c r="PL107" s="16"/>
      <c r="PM107" s="16"/>
      <c r="PN107" s="16"/>
      <c r="PO107" s="16"/>
      <c r="PP107" s="16"/>
      <c r="PQ107" s="16"/>
      <c r="PR107" s="16"/>
      <c r="PS107" s="16"/>
      <c r="PT107" s="16"/>
      <c r="PU107" s="16"/>
      <c r="PV107" s="16"/>
      <c r="PW107" s="16"/>
      <c r="PX107" s="16"/>
      <c r="PY107" s="16"/>
      <c r="PZ107" s="16"/>
      <c r="QA107" s="16"/>
      <c r="QB107" s="16"/>
      <c r="QC107" s="16"/>
      <c r="QD107" s="16"/>
      <c r="QE107" s="16"/>
      <c r="QF107" s="16"/>
      <c r="QG107" s="16"/>
      <c r="QH107" s="16"/>
      <c r="QI107" s="16"/>
      <c r="QJ107" s="16"/>
      <c r="QK107" s="16"/>
      <c r="QL107" s="16"/>
      <c r="QM107" s="16"/>
      <c r="QN107" s="16"/>
      <c r="QO107" s="16"/>
      <c r="QP107" s="16"/>
      <c r="QQ107" s="16"/>
      <c r="QR107" s="16"/>
      <c r="QS107" s="16"/>
      <c r="QT107" s="16"/>
      <c r="QU107" s="16"/>
      <c r="QV107" s="16"/>
      <c r="QW107" s="16"/>
      <c r="QX107" s="16"/>
      <c r="QY107" s="16"/>
      <c r="QZ107" s="16"/>
      <c r="RA107" s="16"/>
      <c r="RB107" s="16"/>
      <c r="RC107" s="16"/>
      <c r="RD107" s="16"/>
      <c r="RE107" s="16"/>
      <c r="RF107" s="16"/>
      <c r="RG107" s="16"/>
      <c r="RH107" s="16"/>
      <c r="RI107" s="16"/>
      <c r="RJ107" s="16"/>
      <c r="RK107" s="16"/>
      <c r="RL107" s="16"/>
      <c r="RM107" s="16"/>
      <c r="RN107" s="16"/>
      <c r="RO107" s="16"/>
      <c r="RP107" s="16"/>
      <c r="RQ107" s="16"/>
      <c r="RR107" s="16"/>
      <c r="RS107" s="16"/>
      <c r="RT107" s="16"/>
      <c r="RU107" s="16"/>
      <c r="RV107" s="16"/>
      <c r="RW107" s="16"/>
      <c r="RX107" s="16"/>
      <c r="RY107" s="16"/>
      <c r="RZ107" s="16"/>
      <c r="SA107" s="16"/>
      <c r="SB107" s="16"/>
      <c r="SC107" s="16"/>
      <c r="SD107" s="16"/>
      <c r="SE107" s="16"/>
      <c r="SF107" s="16"/>
      <c r="SG107" s="16"/>
      <c r="SH107" s="16"/>
      <c r="SI107" s="16"/>
      <c r="SJ107" s="16"/>
      <c r="SK107" s="16"/>
      <c r="SL107" s="16"/>
      <c r="SM107" s="16"/>
      <c r="SN107" s="16"/>
      <c r="SO107" s="16"/>
      <c r="SP107" s="16"/>
      <c r="SQ107" s="16"/>
      <c r="SR107" s="16"/>
      <c r="SS107" s="16"/>
      <c r="ST107" s="16"/>
      <c r="SU107" s="16"/>
      <c r="SV107" s="16"/>
      <c r="SW107" s="16"/>
      <c r="SX107" s="16"/>
      <c r="SY107" s="16"/>
      <c r="SZ107" s="16"/>
      <c r="TA107" s="16"/>
      <c r="TB107" s="16"/>
      <c r="TC107" s="16"/>
      <c r="TD107" s="16"/>
      <c r="TE107" s="16"/>
      <c r="TF107" s="16"/>
      <c r="TG107" s="16"/>
      <c r="TH107" s="16"/>
      <c r="TI107" s="16"/>
      <c r="TJ107" s="16"/>
      <c r="TK107" s="16"/>
      <c r="TL107" s="16"/>
      <c r="TM107" s="16"/>
      <c r="TN107" s="16"/>
      <c r="TO107" s="16"/>
    </row>
    <row r="108" spans="1:535" s="98" customFormat="1" x14ac:dyDescent="0.35">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c r="JC108" s="16"/>
      <c r="JD108" s="16"/>
      <c r="JE108" s="16"/>
      <c r="JF108" s="16"/>
      <c r="JG108" s="16"/>
      <c r="JH108" s="16"/>
      <c r="JI108" s="16"/>
      <c r="JJ108" s="16"/>
      <c r="JK108" s="16"/>
      <c r="JL108" s="16"/>
      <c r="JM108" s="16"/>
      <c r="JN108" s="16"/>
      <c r="JO108" s="16"/>
      <c r="JP108" s="16"/>
      <c r="JQ108" s="16"/>
      <c r="JR108" s="16"/>
      <c r="JS108" s="16"/>
      <c r="JT108" s="16"/>
      <c r="JU108" s="16"/>
      <c r="JV108" s="16"/>
      <c r="JW108" s="16"/>
      <c r="JX108" s="16"/>
      <c r="JY108" s="16"/>
      <c r="JZ108" s="16"/>
      <c r="KA108" s="16"/>
      <c r="KB108" s="16"/>
      <c r="KC108" s="16"/>
      <c r="KD108" s="16"/>
      <c r="KE108" s="16"/>
      <c r="KF108" s="16"/>
      <c r="KG108" s="16"/>
      <c r="KH108" s="16"/>
      <c r="KI108" s="16"/>
      <c r="KJ108" s="16"/>
      <c r="KK108" s="16"/>
      <c r="KL108" s="16"/>
      <c r="KM108" s="16"/>
      <c r="KN108" s="16"/>
      <c r="KO108" s="16"/>
      <c r="KP108" s="16"/>
      <c r="KQ108" s="16"/>
      <c r="KR108" s="16"/>
      <c r="KS108" s="16"/>
      <c r="KT108" s="16"/>
      <c r="KU108" s="16"/>
      <c r="KV108" s="16"/>
      <c r="KW108" s="16"/>
      <c r="KX108" s="16"/>
      <c r="KY108" s="16"/>
      <c r="KZ108" s="16"/>
      <c r="LA108" s="16"/>
      <c r="LB108" s="16"/>
      <c r="LC108" s="16"/>
      <c r="LD108" s="16"/>
      <c r="LE108" s="16"/>
      <c r="LF108" s="16"/>
      <c r="LG108" s="16"/>
      <c r="LH108" s="16"/>
      <c r="LI108" s="16"/>
      <c r="LJ108" s="16"/>
      <c r="LK108" s="16"/>
      <c r="LL108" s="16"/>
      <c r="LM108" s="16"/>
      <c r="LN108" s="16"/>
      <c r="LO108" s="16"/>
      <c r="LP108" s="16"/>
      <c r="LQ108" s="16"/>
      <c r="LR108" s="16"/>
      <c r="LS108" s="16"/>
      <c r="LT108" s="16"/>
      <c r="LU108" s="16"/>
      <c r="LV108" s="16"/>
      <c r="LW108" s="16"/>
      <c r="LX108" s="16"/>
      <c r="LY108" s="16"/>
      <c r="LZ108" s="16"/>
      <c r="MA108" s="16"/>
      <c r="MB108" s="16"/>
      <c r="MC108" s="16"/>
      <c r="MD108" s="16"/>
      <c r="ME108" s="16"/>
      <c r="MF108" s="16"/>
      <c r="MG108" s="16"/>
      <c r="MH108" s="16"/>
      <c r="MI108" s="16"/>
      <c r="MJ108" s="16"/>
      <c r="MK108" s="16"/>
      <c r="ML108" s="16"/>
      <c r="MM108" s="16"/>
      <c r="MN108" s="16"/>
      <c r="MO108" s="16"/>
      <c r="MP108" s="16"/>
      <c r="MQ108" s="16"/>
      <c r="MR108" s="16"/>
      <c r="MS108" s="16"/>
      <c r="MT108" s="16"/>
      <c r="MU108" s="16"/>
      <c r="MV108" s="16"/>
      <c r="MW108" s="16"/>
      <c r="MX108" s="16"/>
      <c r="MY108" s="16"/>
      <c r="MZ108" s="16"/>
      <c r="NA108" s="16"/>
      <c r="NB108" s="16"/>
      <c r="NC108" s="16"/>
      <c r="ND108" s="16"/>
      <c r="NE108" s="16"/>
      <c r="NF108" s="16"/>
      <c r="NG108" s="16"/>
      <c r="NH108" s="16"/>
      <c r="NI108" s="16"/>
      <c r="NJ108" s="16"/>
      <c r="NK108" s="16"/>
      <c r="NL108" s="16"/>
      <c r="NM108" s="16"/>
      <c r="NN108" s="16"/>
      <c r="NO108" s="16"/>
      <c r="NP108" s="16"/>
      <c r="NQ108" s="16"/>
      <c r="NR108" s="16"/>
      <c r="NS108" s="16"/>
      <c r="NT108" s="16"/>
      <c r="NU108" s="16"/>
      <c r="NV108" s="16"/>
      <c r="NW108" s="16"/>
      <c r="NX108" s="16"/>
      <c r="NY108" s="16"/>
      <c r="NZ108" s="16"/>
      <c r="OA108" s="16"/>
      <c r="OB108" s="16"/>
      <c r="OC108" s="16"/>
      <c r="OD108" s="16"/>
      <c r="OE108" s="16"/>
      <c r="OF108" s="16"/>
      <c r="OG108" s="16"/>
      <c r="OH108" s="16"/>
      <c r="OI108" s="16"/>
      <c r="OJ108" s="16"/>
      <c r="OK108" s="16"/>
      <c r="OL108" s="16"/>
      <c r="OM108" s="16"/>
      <c r="ON108" s="16"/>
      <c r="OO108" s="16"/>
      <c r="OP108" s="16"/>
      <c r="OQ108" s="16"/>
      <c r="OR108" s="16"/>
      <c r="OS108" s="16"/>
      <c r="OT108" s="16"/>
      <c r="OU108" s="16"/>
      <c r="OV108" s="16"/>
      <c r="OW108" s="16"/>
      <c r="OX108" s="16"/>
      <c r="OY108" s="16"/>
      <c r="OZ108" s="16"/>
      <c r="PA108" s="16"/>
      <c r="PB108" s="16"/>
      <c r="PC108" s="16"/>
      <c r="PD108" s="16"/>
      <c r="PE108" s="16"/>
      <c r="PF108" s="16"/>
      <c r="PG108" s="16"/>
      <c r="PH108" s="16"/>
      <c r="PI108" s="16"/>
      <c r="PJ108" s="16"/>
      <c r="PK108" s="16"/>
      <c r="PL108" s="16"/>
      <c r="PM108" s="16"/>
      <c r="PN108" s="16"/>
      <c r="PO108" s="16"/>
      <c r="PP108" s="16"/>
      <c r="PQ108" s="16"/>
      <c r="PR108" s="16"/>
      <c r="PS108" s="16"/>
      <c r="PT108" s="16"/>
      <c r="PU108" s="16"/>
      <c r="PV108" s="16"/>
      <c r="PW108" s="16"/>
      <c r="PX108" s="16"/>
      <c r="PY108" s="16"/>
      <c r="PZ108" s="16"/>
      <c r="QA108" s="16"/>
      <c r="QB108" s="16"/>
      <c r="QC108" s="16"/>
      <c r="QD108" s="16"/>
      <c r="QE108" s="16"/>
      <c r="QF108" s="16"/>
      <c r="QG108" s="16"/>
      <c r="QH108" s="16"/>
      <c r="QI108" s="16"/>
      <c r="QJ108" s="16"/>
      <c r="QK108" s="16"/>
      <c r="QL108" s="16"/>
      <c r="QM108" s="16"/>
      <c r="QN108" s="16"/>
      <c r="QO108" s="16"/>
      <c r="QP108" s="16"/>
      <c r="QQ108" s="16"/>
      <c r="QR108" s="16"/>
      <c r="QS108" s="16"/>
      <c r="QT108" s="16"/>
      <c r="QU108" s="16"/>
      <c r="QV108" s="16"/>
      <c r="QW108" s="16"/>
      <c r="QX108" s="16"/>
      <c r="QY108" s="16"/>
      <c r="QZ108" s="16"/>
      <c r="RA108" s="16"/>
      <c r="RB108" s="16"/>
      <c r="RC108" s="16"/>
      <c r="RD108" s="16"/>
      <c r="RE108" s="16"/>
      <c r="RF108" s="16"/>
      <c r="RG108" s="16"/>
      <c r="RH108" s="16"/>
      <c r="RI108" s="16"/>
      <c r="RJ108" s="16"/>
      <c r="RK108" s="16"/>
      <c r="RL108" s="16"/>
      <c r="RM108" s="16"/>
      <c r="RN108" s="16"/>
      <c r="RO108" s="16"/>
      <c r="RP108" s="16"/>
      <c r="RQ108" s="16"/>
      <c r="RR108" s="16"/>
      <c r="RS108" s="16"/>
      <c r="RT108" s="16"/>
      <c r="RU108" s="16"/>
      <c r="RV108" s="16"/>
      <c r="RW108" s="16"/>
      <c r="RX108" s="16"/>
      <c r="RY108" s="16"/>
      <c r="RZ108" s="16"/>
      <c r="SA108" s="16"/>
      <c r="SB108" s="16"/>
      <c r="SC108" s="16"/>
      <c r="SD108" s="16"/>
      <c r="SE108" s="16"/>
      <c r="SF108" s="16"/>
      <c r="SG108" s="16"/>
      <c r="SH108" s="16"/>
      <c r="SI108" s="16"/>
      <c r="SJ108" s="16"/>
      <c r="SK108" s="16"/>
      <c r="SL108" s="16"/>
      <c r="SM108" s="16"/>
      <c r="SN108" s="16"/>
      <c r="SO108" s="16"/>
      <c r="SP108" s="16"/>
      <c r="SQ108" s="16"/>
      <c r="SR108" s="16"/>
      <c r="SS108" s="16"/>
      <c r="ST108" s="16"/>
      <c r="SU108" s="16"/>
      <c r="SV108" s="16"/>
      <c r="SW108" s="16"/>
      <c r="SX108" s="16"/>
      <c r="SY108" s="16"/>
      <c r="SZ108" s="16"/>
      <c r="TA108" s="16"/>
      <c r="TB108" s="16"/>
      <c r="TC108" s="16"/>
      <c r="TD108" s="16"/>
      <c r="TE108" s="16"/>
      <c r="TF108" s="16"/>
      <c r="TG108" s="16"/>
      <c r="TH108" s="16"/>
      <c r="TI108" s="16"/>
      <c r="TJ108" s="16"/>
      <c r="TK108" s="16"/>
      <c r="TL108" s="16"/>
      <c r="TM108" s="16"/>
      <c r="TN108" s="16"/>
      <c r="TO108" s="16"/>
    </row>
    <row r="109" spans="1:535" s="98" customFormat="1" x14ac:dyDescent="0.35">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293"/>
      <c r="AL109" s="293"/>
      <c r="AM109" s="293"/>
      <c r="AN109" s="293"/>
      <c r="AO109" s="293"/>
      <c r="AP109" s="293"/>
      <c r="AQ109" s="293"/>
      <c r="AR109" s="293"/>
      <c r="AS109" s="293"/>
      <c r="AT109" s="293"/>
      <c r="AU109" s="293"/>
      <c r="AV109" s="293"/>
      <c r="AW109" s="293"/>
      <c r="AX109" s="293"/>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c r="JC109" s="16"/>
      <c r="JD109" s="16"/>
      <c r="JE109" s="16"/>
      <c r="JF109" s="16"/>
      <c r="JG109" s="16"/>
      <c r="JH109" s="16"/>
      <c r="JI109" s="16"/>
      <c r="JJ109" s="16"/>
      <c r="JK109" s="16"/>
      <c r="JL109" s="16"/>
      <c r="JM109" s="16"/>
      <c r="JN109" s="16"/>
      <c r="JO109" s="16"/>
      <c r="JP109" s="16"/>
      <c r="JQ109" s="16"/>
      <c r="JR109" s="16"/>
      <c r="JS109" s="16"/>
      <c r="JT109" s="16"/>
      <c r="JU109" s="16"/>
      <c r="JV109" s="16"/>
      <c r="JW109" s="16"/>
      <c r="JX109" s="16"/>
      <c r="JY109" s="16"/>
      <c r="JZ109" s="16"/>
      <c r="KA109" s="16"/>
      <c r="KB109" s="16"/>
      <c r="KC109" s="16"/>
      <c r="KD109" s="16"/>
      <c r="KE109" s="16"/>
      <c r="KF109" s="16"/>
      <c r="KG109" s="16"/>
      <c r="KH109" s="16"/>
      <c r="KI109" s="16"/>
      <c r="KJ109" s="16"/>
      <c r="KK109" s="16"/>
      <c r="KL109" s="16"/>
      <c r="KM109" s="16"/>
      <c r="KN109" s="16"/>
      <c r="KO109" s="16"/>
      <c r="KP109" s="16"/>
      <c r="KQ109" s="16"/>
      <c r="KR109" s="16"/>
      <c r="KS109" s="16"/>
      <c r="KT109" s="16"/>
      <c r="KU109" s="16"/>
      <c r="KV109" s="16"/>
      <c r="KW109" s="16"/>
      <c r="KX109" s="16"/>
      <c r="KY109" s="16"/>
      <c r="KZ109" s="16"/>
      <c r="LA109" s="16"/>
      <c r="LB109" s="16"/>
      <c r="LC109" s="16"/>
      <c r="LD109" s="16"/>
      <c r="LE109" s="16"/>
      <c r="LF109" s="16"/>
      <c r="LG109" s="16"/>
      <c r="LH109" s="16"/>
      <c r="LI109" s="16"/>
      <c r="LJ109" s="16"/>
      <c r="LK109" s="16"/>
      <c r="LL109" s="16"/>
      <c r="LM109" s="16"/>
      <c r="LN109" s="16"/>
      <c r="LO109" s="16"/>
      <c r="LP109" s="16"/>
      <c r="LQ109" s="16"/>
      <c r="LR109" s="16"/>
      <c r="LS109" s="16"/>
      <c r="LT109" s="16"/>
      <c r="LU109" s="16"/>
      <c r="LV109" s="16"/>
      <c r="LW109" s="16"/>
      <c r="LX109" s="16"/>
      <c r="LY109" s="16"/>
      <c r="LZ109" s="16"/>
      <c r="MA109" s="16"/>
      <c r="MB109" s="16"/>
      <c r="MC109" s="16"/>
      <c r="MD109" s="16"/>
      <c r="ME109" s="16"/>
      <c r="MF109" s="16"/>
      <c r="MG109" s="16"/>
      <c r="MH109" s="16"/>
      <c r="MI109" s="16"/>
      <c r="MJ109" s="16"/>
      <c r="MK109" s="16"/>
      <c r="ML109" s="16"/>
      <c r="MM109" s="16"/>
      <c r="MN109" s="16"/>
      <c r="MO109" s="16"/>
      <c r="MP109" s="16"/>
      <c r="MQ109" s="16"/>
      <c r="MR109" s="16"/>
      <c r="MS109" s="16"/>
      <c r="MT109" s="16"/>
      <c r="MU109" s="16"/>
      <c r="MV109" s="16"/>
      <c r="MW109" s="16"/>
      <c r="MX109" s="16"/>
      <c r="MY109" s="16"/>
      <c r="MZ109" s="16"/>
      <c r="NA109" s="16"/>
      <c r="NB109" s="16"/>
      <c r="NC109" s="16"/>
      <c r="ND109" s="16"/>
      <c r="NE109" s="16"/>
      <c r="NF109" s="16"/>
      <c r="NG109" s="16"/>
      <c r="NH109" s="16"/>
      <c r="NI109" s="16"/>
      <c r="NJ109" s="16"/>
      <c r="NK109" s="16"/>
      <c r="NL109" s="16"/>
      <c r="NM109" s="16"/>
      <c r="NN109" s="16"/>
      <c r="NO109" s="16"/>
      <c r="NP109" s="16"/>
      <c r="NQ109" s="16"/>
      <c r="NR109" s="16"/>
      <c r="NS109" s="16"/>
      <c r="NT109" s="16"/>
      <c r="NU109" s="16"/>
      <c r="NV109" s="16"/>
      <c r="NW109" s="16"/>
      <c r="NX109" s="16"/>
      <c r="NY109" s="16"/>
      <c r="NZ109" s="16"/>
      <c r="OA109" s="16"/>
      <c r="OB109" s="16"/>
      <c r="OC109" s="16"/>
      <c r="OD109" s="16"/>
      <c r="OE109" s="16"/>
      <c r="OF109" s="16"/>
      <c r="OG109" s="16"/>
      <c r="OH109" s="16"/>
      <c r="OI109" s="16"/>
      <c r="OJ109" s="16"/>
      <c r="OK109" s="16"/>
      <c r="OL109" s="16"/>
      <c r="OM109" s="16"/>
      <c r="ON109" s="16"/>
      <c r="OO109" s="16"/>
      <c r="OP109" s="16"/>
      <c r="OQ109" s="16"/>
      <c r="OR109" s="16"/>
      <c r="OS109" s="16"/>
      <c r="OT109" s="16"/>
      <c r="OU109" s="16"/>
      <c r="OV109" s="16"/>
      <c r="OW109" s="16"/>
      <c r="OX109" s="16"/>
      <c r="OY109" s="16"/>
      <c r="OZ109" s="16"/>
      <c r="PA109" s="16"/>
      <c r="PB109" s="16"/>
      <c r="PC109" s="16"/>
      <c r="PD109" s="16"/>
      <c r="PE109" s="16"/>
      <c r="PF109" s="16"/>
      <c r="PG109" s="16"/>
      <c r="PH109" s="16"/>
      <c r="PI109" s="16"/>
      <c r="PJ109" s="16"/>
      <c r="PK109" s="16"/>
      <c r="PL109" s="16"/>
      <c r="PM109" s="16"/>
      <c r="PN109" s="16"/>
      <c r="PO109" s="16"/>
      <c r="PP109" s="16"/>
      <c r="PQ109" s="16"/>
      <c r="PR109" s="16"/>
      <c r="PS109" s="16"/>
      <c r="PT109" s="16"/>
      <c r="PU109" s="16"/>
      <c r="PV109" s="16"/>
      <c r="PW109" s="16"/>
      <c r="PX109" s="16"/>
      <c r="PY109" s="16"/>
      <c r="PZ109" s="16"/>
      <c r="QA109" s="16"/>
      <c r="QB109" s="16"/>
      <c r="QC109" s="16"/>
      <c r="QD109" s="16"/>
      <c r="QE109" s="16"/>
      <c r="QF109" s="16"/>
      <c r="QG109" s="16"/>
      <c r="QH109" s="16"/>
      <c r="QI109" s="16"/>
      <c r="QJ109" s="16"/>
      <c r="QK109" s="16"/>
      <c r="QL109" s="16"/>
      <c r="QM109" s="16"/>
      <c r="QN109" s="16"/>
      <c r="QO109" s="16"/>
      <c r="QP109" s="16"/>
      <c r="QQ109" s="16"/>
      <c r="QR109" s="16"/>
      <c r="QS109" s="16"/>
      <c r="QT109" s="16"/>
      <c r="QU109" s="16"/>
      <c r="QV109" s="16"/>
      <c r="QW109" s="16"/>
      <c r="QX109" s="16"/>
      <c r="QY109" s="16"/>
      <c r="QZ109" s="16"/>
      <c r="RA109" s="16"/>
      <c r="RB109" s="16"/>
      <c r="RC109" s="16"/>
      <c r="RD109" s="16"/>
      <c r="RE109" s="16"/>
      <c r="RF109" s="16"/>
      <c r="RG109" s="16"/>
      <c r="RH109" s="16"/>
      <c r="RI109" s="16"/>
      <c r="RJ109" s="16"/>
      <c r="RK109" s="16"/>
      <c r="RL109" s="16"/>
      <c r="RM109" s="16"/>
      <c r="RN109" s="16"/>
      <c r="RO109" s="16"/>
      <c r="RP109" s="16"/>
      <c r="RQ109" s="16"/>
      <c r="RR109" s="16"/>
      <c r="RS109" s="16"/>
      <c r="RT109" s="16"/>
      <c r="RU109" s="16"/>
      <c r="RV109" s="16"/>
      <c r="RW109" s="16"/>
      <c r="RX109" s="16"/>
      <c r="RY109" s="16"/>
      <c r="RZ109" s="16"/>
      <c r="SA109" s="16"/>
      <c r="SB109" s="16"/>
      <c r="SC109" s="16"/>
      <c r="SD109" s="16"/>
      <c r="SE109" s="16"/>
      <c r="SF109" s="16"/>
      <c r="SG109" s="16"/>
      <c r="SH109" s="16"/>
      <c r="SI109" s="16"/>
      <c r="SJ109" s="16"/>
      <c r="SK109" s="16"/>
      <c r="SL109" s="16"/>
      <c r="SM109" s="16"/>
      <c r="SN109" s="16"/>
      <c r="SO109" s="16"/>
      <c r="SP109" s="16"/>
      <c r="SQ109" s="16"/>
      <c r="SR109" s="16"/>
      <c r="SS109" s="16"/>
      <c r="ST109" s="16"/>
      <c r="SU109" s="16"/>
      <c r="SV109" s="16"/>
      <c r="SW109" s="16"/>
      <c r="SX109" s="16"/>
      <c r="SY109" s="16"/>
      <c r="SZ109" s="16"/>
      <c r="TA109" s="16"/>
      <c r="TB109" s="16"/>
      <c r="TC109" s="16"/>
      <c r="TD109" s="16"/>
      <c r="TE109" s="16"/>
      <c r="TF109" s="16"/>
      <c r="TG109" s="16"/>
      <c r="TH109" s="16"/>
      <c r="TI109" s="16"/>
      <c r="TJ109" s="16"/>
      <c r="TK109" s="16"/>
      <c r="TL109" s="16"/>
      <c r="TM109" s="16"/>
      <c r="TN109" s="16"/>
      <c r="TO109" s="16"/>
    </row>
    <row r="110" spans="1:535" s="98" customFormat="1" x14ac:dyDescent="0.35">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3"/>
      <c r="AW110" s="293"/>
      <c r="AX110" s="293"/>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c r="IT110" s="16"/>
      <c r="IU110" s="16"/>
      <c r="IV110" s="16"/>
      <c r="IW110" s="16"/>
      <c r="IX110" s="16"/>
      <c r="IY110" s="16"/>
      <c r="IZ110" s="16"/>
      <c r="JA110" s="16"/>
      <c r="JB110" s="16"/>
      <c r="JC110" s="16"/>
      <c r="JD110" s="16"/>
      <c r="JE110" s="16"/>
      <c r="JF110" s="16"/>
      <c r="JG110" s="16"/>
      <c r="JH110" s="16"/>
      <c r="JI110" s="16"/>
      <c r="JJ110" s="16"/>
      <c r="JK110" s="16"/>
      <c r="JL110" s="16"/>
      <c r="JM110" s="16"/>
      <c r="JN110" s="16"/>
      <c r="JO110" s="16"/>
      <c r="JP110" s="16"/>
      <c r="JQ110" s="16"/>
      <c r="JR110" s="16"/>
      <c r="JS110" s="16"/>
      <c r="JT110" s="16"/>
      <c r="JU110" s="16"/>
      <c r="JV110" s="16"/>
      <c r="JW110" s="16"/>
      <c r="JX110" s="16"/>
      <c r="JY110" s="16"/>
      <c r="JZ110" s="16"/>
      <c r="KA110" s="16"/>
      <c r="KB110" s="16"/>
      <c r="KC110" s="16"/>
      <c r="KD110" s="16"/>
      <c r="KE110" s="16"/>
      <c r="KF110" s="16"/>
      <c r="KG110" s="16"/>
      <c r="KH110" s="16"/>
      <c r="KI110" s="16"/>
      <c r="KJ110" s="16"/>
      <c r="KK110" s="16"/>
      <c r="KL110" s="16"/>
      <c r="KM110" s="16"/>
      <c r="KN110" s="16"/>
      <c r="KO110" s="16"/>
      <c r="KP110" s="16"/>
      <c r="KQ110" s="16"/>
      <c r="KR110" s="16"/>
      <c r="KS110" s="16"/>
      <c r="KT110" s="16"/>
      <c r="KU110" s="16"/>
      <c r="KV110" s="16"/>
      <c r="KW110" s="16"/>
      <c r="KX110" s="16"/>
      <c r="KY110" s="16"/>
      <c r="KZ110" s="16"/>
      <c r="LA110" s="16"/>
      <c r="LB110" s="16"/>
      <c r="LC110" s="16"/>
      <c r="LD110" s="16"/>
      <c r="LE110" s="16"/>
      <c r="LF110" s="16"/>
      <c r="LG110" s="16"/>
      <c r="LH110" s="16"/>
      <c r="LI110" s="16"/>
      <c r="LJ110" s="16"/>
      <c r="LK110" s="16"/>
      <c r="LL110" s="16"/>
      <c r="LM110" s="16"/>
      <c r="LN110" s="16"/>
      <c r="LO110" s="16"/>
      <c r="LP110" s="16"/>
      <c r="LQ110" s="16"/>
      <c r="LR110" s="16"/>
      <c r="LS110" s="16"/>
      <c r="LT110" s="16"/>
      <c r="LU110" s="16"/>
      <c r="LV110" s="16"/>
      <c r="LW110" s="16"/>
      <c r="LX110" s="16"/>
      <c r="LY110" s="16"/>
      <c r="LZ110" s="16"/>
      <c r="MA110" s="16"/>
      <c r="MB110" s="16"/>
      <c r="MC110" s="16"/>
      <c r="MD110" s="16"/>
      <c r="ME110" s="16"/>
      <c r="MF110" s="16"/>
      <c r="MG110" s="16"/>
      <c r="MH110" s="16"/>
      <c r="MI110" s="16"/>
      <c r="MJ110" s="16"/>
      <c r="MK110" s="16"/>
      <c r="ML110" s="16"/>
      <c r="MM110" s="16"/>
      <c r="MN110" s="16"/>
      <c r="MO110" s="16"/>
      <c r="MP110" s="16"/>
      <c r="MQ110" s="16"/>
      <c r="MR110" s="16"/>
      <c r="MS110" s="16"/>
      <c r="MT110" s="16"/>
      <c r="MU110" s="16"/>
      <c r="MV110" s="16"/>
      <c r="MW110" s="16"/>
      <c r="MX110" s="16"/>
      <c r="MY110" s="16"/>
      <c r="MZ110" s="16"/>
      <c r="NA110" s="16"/>
      <c r="NB110" s="16"/>
      <c r="NC110" s="16"/>
      <c r="ND110" s="16"/>
      <c r="NE110" s="16"/>
      <c r="NF110" s="16"/>
      <c r="NG110" s="16"/>
      <c r="NH110" s="16"/>
      <c r="NI110" s="16"/>
      <c r="NJ110" s="16"/>
      <c r="NK110" s="16"/>
      <c r="NL110" s="16"/>
      <c r="NM110" s="16"/>
      <c r="NN110" s="16"/>
      <c r="NO110" s="16"/>
      <c r="NP110" s="16"/>
      <c r="NQ110" s="16"/>
      <c r="NR110" s="16"/>
      <c r="NS110" s="16"/>
      <c r="NT110" s="16"/>
      <c r="NU110" s="16"/>
      <c r="NV110" s="16"/>
      <c r="NW110" s="16"/>
      <c r="NX110" s="16"/>
      <c r="NY110" s="16"/>
      <c r="NZ110" s="16"/>
      <c r="OA110" s="16"/>
      <c r="OB110" s="16"/>
      <c r="OC110" s="16"/>
      <c r="OD110" s="16"/>
      <c r="OE110" s="16"/>
      <c r="OF110" s="16"/>
      <c r="OG110" s="16"/>
      <c r="OH110" s="16"/>
      <c r="OI110" s="16"/>
      <c r="OJ110" s="16"/>
      <c r="OK110" s="16"/>
      <c r="OL110" s="16"/>
      <c r="OM110" s="16"/>
      <c r="ON110" s="16"/>
      <c r="OO110" s="16"/>
      <c r="OP110" s="16"/>
      <c r="OQ110" s="16"/>
      <c r="OR110" s="16"/>
      <c r="OS110" s="16"/>
      <c r="OT110" s="16"/>
      <c r="OU110" s="16"/>
      <c r="OV110" s="16"/>
      <c r="OW110" s="16"/>
      <c r="OX110" s="16"/>
      <c r="OY110" s="16"/>
      <c r="OZ110" s="16"/>
      <c r="PA110" s="16"/>
      <c r="PB110" s="16"/>
      <c r="PC110" s="16"/>
      <c r="PD110" s="16"/>
      <c r="PE110" s="16"/>
      <c r="PF110" s="16"/>
      <c r="PG110" s="16"/>
      <c r="PH110" s="16"/>
      <c r="PI110" s="16"/>
      <c r="PJ110" s="16"/>
      <c r="PK110" s="16"/>
      <c r="PL110" s="16"/>
      <c r="PM110" s="16"/>
      <c r="PN110" s="16"/>
      <c r="PO110" s="16"/>
      <c r="PP110" s="16"/>
      <c r="PQ110" s="16"/>
      <c r="PR110" s="16"/>
      <c r="PS110" s="16"/>
      <c r="PT110" s="16"/>
      <c r="PU110" s="16"/>
      <c r="PV110" s="16"/>
      <c r="PW110" s="16"/>
      <c r="PX110" s="16"/>
      <c r="PY110" s="16"/>
      <c r="PZ110" s="16"/>
      <c r="QA110" s="16"/>
      <c r="QB110" s="16"/>
      <c r="QC110" s="16"/>
      <c r="QD110" s="16"/>
      <c r="QE110" s="16"/>
      <c r="QF110" s="16"/>
      <c r="QG110" s="16"/>
      <c r="QH110" s="16"/>
      <c r="QI110" s="16"/>
      <c r="QJ110" s="16"/>
      <c r="QK110" s="16"/>
      <c r="QL110" s="16"/>
      <c r="QM110" s="16"/>
      <c r="QN110" s="16"/>
      <c r="QO110" s="16"/>
      <c r="QP110" s="16"/>
      <c r="QQ110" s="16"/>
      <c r="QR110" s="16"/>
      <c r="QS110" s="16"/>
      <c r="QT110" s="16"/>
      <c r="QU110" s="16"/>
      <c r="QV110" s="16"/>
      <c r="QW110" s="16"/>
      <c r="QX110" s="16"/>
      <c r="QY110" s="16"/>
      <c r="QZ110" s="16"/>
      <c r="RA110" s="16"/>
      <c r="RB110" s="16"/>
      <c r="RC110" s="16"/>
      <c r="RD110" s="16"/>
      <c r="RE110" s="16"/>
      <c r="RF110" s="16"/>
      <c r="RG110" s="16"/>
      <c r="RH110" s="16"/>
      <c r="RI110" s="16"/>
      <c r="RJ110" s="16"/>
      <c r="RK110" s="16"/>
      <c r="RL110" s="16"/>
      <c r="RM110" s="16"/>
      <c r="RN110" s="16"/>
      <c r="RO110" s="16"/>
      <c r="RP110" s="16"/>
      <c r="RQ110" s="16"/>
      <c r="RR110" s="16"/>
      <c r="RS110" s="16"/>
      <c r="RT110" s="16"/>
      <c r="RU110" s="16"/>
      <c r="RV110" s="16"/>
      <c r="RW110" s="16"/>
      <c r="RX110" s="16"/>
      <c r="RY110" s="16"/>
      <c r="RZ110" s="16"/>
      <c r="SA110" s="16"/>
      <c r="SB110" s="16"/>
      <c r="SC110" s="16"/>
      <c r="SD110" s="16"/>
      <c r="SE110" s="16"/>
      <c r="SF110" s="16"/>
      <c r="SG110" s="16"/>
      <c r="SH110" s="16"/>
      <c r="SI110" s="16"/>
      <c r="SJ110" s="16"/>
      <c r="SK110" s="16"/>
      <c r="SL110" s="16"/>
      <c r="SM110" s="16"/>
      <c r="SN110" s="16"/>
      <c r="SO110" s="16"/>
      <c r="SP110" s="16"/>
      <c r="SQ110" s="16"/>
      <c r="SR110" s="16"/>
      <c r="SS110" s="16"/>
      <c r="ST110" s="16"/>
      <c r="SU110" s="16"/>
      <c r="SV110" s="16"/>
      <c r="SW110" s="16"/>
      <c r="SX110" s="16"/>
      <c r="SY110" s="16"/>
      <c r="SZ110" s="16"/>
      <c r="TA110" s="16"/>
      <c r="TB110" s="16"/>
      <c r="TC110" s="16"/>
      <c r="TD110" s="16"/>
      <c r="TE110" s="16"/>
      <c r="TF110" s="16"/>
      <c r="TG110" s="16"/>
      <c r="TH110" s="16"/>
      <c r="TI110" s="16"/>
      <c r="TJ110" s="16"/>
      <c r="TK110" s="16"/>
      <c r="TL110" s="16"/>
      <c r="TM110" s="16"/>
      <c r="TN110" s="16"/>
      <c r="TO110" s="16"/>
    </row>
    <row r="111" spans="1:535" s="98" customFormat="1" x14ac:dyDescent="0.35">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293"/>
      <c r="AL111" s="293"/>
      <c r="AM111" s="293"/>
      <c r="AN111" s="293"/>
      <c r="AO111" s="293"/>
      <c r="AP111" s="293"/>
      <c r="AQ111" s="293"/>
      <c r="AR111" s="293"/>
      <c r="AS111" s="293"/>
      <c r="AT111" s="293"/>
      <c r="AU111" s="293"/>
      <c r="AV111" s="293"/>
      <c r="AW111" s="293"/>
      <c r="AX111" s="293"/>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c r="IT111" s="16"/>
      <c r="IU111" s="16"/>
      <c r="IV111" s="16"/>
      <c r="IW111" s="16"/>
      <c r="IX111" s="16"/>
      <c r="IY111" s="16"/>
      <c r="IZ111" s="16"/>
      <c r="JA111" s="16"/>
      <c r="JB111" s="16"/>
      <c r="JC111" s="16"/>
      <c r="JD111" s="16"/>
      <c r="JE111" s="16"/>
      <c r="JF111" s="16"/>
      <c r="JG111" s="16"/>
      <c r="JH111" s="16"/>
      <c r="JI111" s="16"/>
      <c r="JJ111" s="16"/>
      <c r="JK111" s="16"/>
      <c r="JL111" s="16"/>
      <c r="JM111" s="16"/>
      <c r="JN111" s="16"/>
      <c r="JO111" s="16"/>
      <c r="JP111" s="16"/>
      <c r="JQ111" s="16"/>
      <c r="JR111" s="16"/>
      <c r="JS111" s="16"/>
      <c r="JT111" s="16"/>
      <c r="JU111" s="16"/>
      <c r="JV111" s="16"/>
      <c r="JW111" s="16"/>
      <c r="JX111" s="16"/>
      <c r="JY111" s="16"/>
      <c r="JZ111" s="16"/>
      <c r="KA111" s="16"/>
      <c r="KB111" s="16"/>
      <c r="KC111" s="16"/>
      <c r="KD111" s="16"/>
      <c r="KE111" s="16"/>
      <c r="KF111" s="16"/>
      <c r="KG111" s="16"/>
      <c r="KH111" s="16"/>
      <c r="KI111" s="16"/>
      <c r="KJ111" s="16"/>
      <c r="KK111" s="16"/>
      <c r="KL111" s="16"/>
      <c r="KM111" s="16"/>
      <c r="KN111" s="16"/>
      <c r="KO111" s="16"/>
      <c r="KP111" s="16"/>
      <c r="KQ111" s="16"/>
      <c r="KR111" s="16"/>
      <c r="KS111" s="16"/>
      <c r="KT111" s="16"/>
      <c r="KU111" s="16"/>
      <c r="KV111" s="16"/>
      <c r="KW111" s="16"/>
      <c r="KX111" s="16"/>
      <c r="KY111" s="16"/>
      <c r="KZ111" s="16"/>
      <c r="LA111" s="16"/>
      <c r="LB111" s="16"/>
      <c r="LC111" s="16"/>
      <c r="LD111" s="16"/>
      <c r="LE111" s="16"/>
      <c r="LF111" s="16"/>
      <c r="LG111" s="16"/>
      <c r="LH111" s="16"/>
      <c r="LI111" s="16"/>
      <c r="LJ111" s="16"/>
      <c r="LK111" s="16"/>
      <c r="LL111" s="16"/>
      <c r="LM111" s="16"/>
      <c r="LN111" s="16"/>
      <c r="LO111" s="16"/>
      <c r="LP111" s="16"/>
      <c r="LQ111" s="16"/>
      <c r="LR111" s="16"/>
      <c r="LS111" s="16"/>
      <c r="LT111" s="16"/>
      <c r="LU111" s="16"/>
      <c r="LV111" s="16"/>
      <c r="LW111" s="16"/>
      <c r="LX111" s="16"/>
      <c r="LY111" s="16"/>
      <c r="LZ111" s="16"/>
      <c r="MA111" s="16"/>
      <c r="MB111" s="16"/>
      <c r="MC111" s="16"/>
      <c r="MD111" s="16"/>
      <c r="ME111" s="16"/>
      <c r="MF111" s="16"/>
      <c r="MG111" s="16"/>
      <c r="MH111" s="16"/>
      <c r="MI111" s="16"/>
      <c r="MJ111" s="16"/>
      <c r="MK111" s="16"/>
      <c r="ML111" s="16"/>
      <c r="MM111" s="16"/>
      <c r="MN111" s="16"/>
      <c r="MO111" s="16"/>
      <c r="MP111" s="16"/>
      <c r="MQ111" s="16"/>
      <c r="MR111" s="16"/>
      <c r="MS111" s="16"/>
      <c r="MT111" s="16"/>
      <c r="MU111" s="16"/>
      <c r="MV111" s="16"/>
      <c r="MW111" s="16"/>
      <c r="MX111" s="16"/>
      <c r="MY111" s="16"/>
      <c r="MZ111" s="16"/>
      <c r="NA111" s="16"/>
      <c r="NB111" s="16"/>
      <c r="NC111" s="16"/>
      <c r="ND111" s="16"/>
      <c r="NE111" s="16"/>
      <c r="NF111" s="16"/>
      <c r="NG111" s="16"/>
      <c r="NH111" s="16"/>
      <c r="NI111" s="16"/>
      <c r="NJ111" s="16"/>
      <c r="NK111" s="16"/>
      <c r="NL111" s="16"/>
      <c r="NM111" s="16"/>
      <c r="NN111" s="16"/>
      <c r="NO111" s="16"/>
      <c r="NP111" s="16"/>
      <c r="NQ111" s="16"/>
      <c r="NR111" s="16"/>
      <c r="NS111" s="16"/>
      <c r="NT111" s="16"/>
      <c r="NU111" s="16"/>
      <c r="NV111" s="16"/>
      <c r="NW111" s="16"/>
      <c r="NX111" s="16"/>
      <c r="NY111" s="16"/>
      <c r="NZ111" s="16"/>
      <c r="OA111" s="16"/>
      <c r="OB111" s="16"/>
      <c r="OC111" s="16"/>
      <c r="OD111" s="16"/>
      <c r="OE111" s="16"/>
      <c r="OF111" s="16"/>
      <c r="OG111" s="16"/>
      <c r="OH111" s="16"/>
      <c r="OI111" s="16"/>
      <c r="OJ111" s="16"/>
      <c r="OK111" s="16"/>
      <c r="OL111" s="16"/>
      <c r="OM111" s="16"/>
      <c r="ON111" s="16"/>
      <c r="OO111" s="16"/>
      <c r="OP111" s="16"/>
      <c r="OQ111" s="16"/>
      <c r="OR111" s="16"/>
      <c r="OS111" s="16"/>
      <c r="OT111" s="16"/>
      <c r="OU111" s="16"/>
      <c r="OV111" s="16"/>
      <c r="OW111" s="16"/>
      <c r="OX111" s="16"/>
      <c r="OY111" s="16"/>
      <c r="OZ111" s="16"/>
      <c r="PA111" s="16"/>
      <c r="PB111" s="16"/>
      <c r="PC111" s="16"/>
      <c r="PD111" s="16"/>
      <c r="PE111" s="16"/>
      <c r="PF111" s="16"/>
      <c r="PG111" s="16"/>
      <c r="PH111" s="16"/>
      <c r="PI111" s="16"/>
      <c r="PJ111" s="16"/>
      <c r="PK111" s="16"/>
      <c r="PL111" s="16"/>
      <c r="PM111" s="16"/>
      <c r="PN111" s="16"/>
      <c r="PO111" s="16"/>
      <c r="PP111" s="16"/>
      <c r="PQ111" s="16"/>
      <c r="PR111" s="16"/>
      <c r="PS111" s="16"/>
      <c r="PT111" s="16"/>
      <c r="PU111" s="16"/>
      <c r="PV111" s="16"/>
      <c r="PW111" s="16"/>
      <c r="PX111" s="16"/>
      <c r="PY111" s="16"/>
      <c r="PZ111" s="16"/>
      <c r="QA111" s="16"/>
      <c r="QB111" s="16"/>
      <c r="QC111" s="16"/>
      <c r="QD111" s="16"/>
      <c r="QE111" s="16"/>
      <c r="QF111" s="16"/>
      <c r="QG111" s="16"/>
      <c r="QH111" s="16"/>
      <c r="QI111" s="16"/>
      <c r="QJ111" s="16"/>
      <c r="QK111" s="16"/>
      <c r="QL111" s="16"/>
      <c r="QM111" s="16"/>
      <c r="QN111" s="16"/>
      <c r="QO111" s="16"/>
      <c r="QP111" s="16"/>
      <c r="QQ111" s="16"/>
      <c r="QR111" s="16"/>
      <c r="QS111" s="16"/>
      <c r="QT111" s="16"/>
      <c r="QU111" s="16"/>
      <c r="QV111" s="16"/>
      <c r="QW111" s="16"/>
      <c r="QX111" s="16"/>
      <c r="QY111" s="16"/>
      <c r="QZ111" s="16"/>
      <c r="RA111" s="16"/>
      <c r="RB111" s="16"/>
      <c r="RC111" s="16"/>
      <c r="RD111" s="16"/>
      <c r="RE111" s="16"/>
      <c r="RF111" s="16"/>
      <c r="RG111" s="16"/>
      <c r="RH111" s="16"/>
      <c r="RI111" s="16"/>
      <c r="RJ111" s="16"/>
      <c r="RK111" s="16"/>
      <c r="RL111" s="16"/>
      <c r="RM111" s="16"/>
      <c r="RN111" s="16"/>
      <c r="RO111" s="16"/>
      <c r="RP111" s="16"/>
      <c r="RQ111" s="16"/>
      <c r="RR111" s="16"/>
      <c r="RS111" s="16"/>
      <c r="RT111" s="16"/>
      <c r="RU111" s="16"/>
      <c r="RV111" s="16"/>
      <c r="RW111" s="16"/>
      <c r="RX111" s="16"/>
      <c r="RY111" s="16"/>
      <c r="RZ111" s="16"/>
      <c r="SA111" s="16"/>
      <c r="SB111" s="16"/>
      <c r="SC111" s="16"/>
      <c r="SD111" s="16"/>
      <c r="SE111" s="16"/>
      <c r="SF111" s="16"/>
      <c r="SG111" s="16"/>
      <c r="SH111" s="16"/>
      <c r="SI111" s="16"/>
      <c r="SJ111" s="16"/>
      <c r="SK111" s="16"/>
      <c r="SL111" s="16"/>
      <c r="SM111" s="16"/>
      <c r="SN111" s="16"/>
      <c r="SO111" s="16"/>
      <c r="SP111" s="16"/>
      <c r="SQ111" s="16"/>
      <c r="SR111" s="16"/>
      <c r="SS111" s="16"/>
      <c r="ST111" s="16"/>
      <c r="SU111" s="16"/>
      <c r="SV111" s="16"/>
      <c r="SW111" s="16"/>
      <c r="SX111" s="16"/>
      <c r="SY111" s="16"/>
      <c r="SZ111" s="16"/>
      <c r="TA111" s="16"/>
      <c r="TB111" s="16"/>
      <c r="TC111" s="16"/>
      <c r="TD111" s="16"/>
      <c r="TE111" s="16"/>
      <c r="TF111" s="16"/>
      <c r="TG111" s="16"/>
      <c r="TH111" s="16"/>
      <c r="TI111" s="16"/>
      <c r="TJ111" s="16"/>
      <c r="TK111" s="16"/>
      <c r="TL111" s="16"/>
      <c r="TM111" s="16"/>
      <c r="TN111" s="16"/>
      <c r="TO111" s="16"/>
    </row>
    <row r="112" spans="1:535" s="98" customFormat="1" x14ac:dyDescent="0.35">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3"/>
      <c r="AW112" s="293"/>
      <c r="AX112" s="293"/>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c r="HP112" s="16"/>
      <c r="HQ112" s="16"/>
      <c r="HR112" s="16"/>
      <c r="HS112" s="16"/>
      <c r="HT112" s="16"/>
      <c r="HU112" s="16"/>
      <c r="HV112" s="16"/>
      <c r="HW112" s="16"/>
      <c r="HX112" s="16"/>
      <c r="HY112" s="16"/>
      <c r="HZ112" s="16"/>
      <c r="IA112" s="16"/>
      <c r="IB112" s="16"/>
      <c r="IC112" s="16"/>
      <c r="ID112" s="16"/>
      <c r="IE112" s="16"/>
      <c r="IF112" s="16"/>
      <c r="IG112" s="16"/>
      <c r="IH112" s="16"/>
      <c r="II112" s="16"/>
      <c r="IJ112" s="16"/>
      <c r="IK112" s="16"/>
      <c r="IL112" s="16"/>
      <c r="IM112" s="16"/>
      <c r="IN112" s="16"/>
      <c r="IO112" s="16"/>
      <c r="IP112" s="16"/>
      <c r="IQ112" s="16"/>
      <c r="IR112" s="16"/>
      <c r="IS112" s="16"/>
      <c r="IT112" s="16"/>
      <c r="IU112" s="16"/>
      <c r="IV112" s="16"/>
      <c r="IW112" s="16"/>
      <c r="IX112" s="16"/>
      <c r="IY112" s="16"/>
      <c r="IZ112" s="16"/>
      <c r="JA112" s="16"/>
      <c r="JB112" s="16"/>
      <c r="JC112" s="16"/>
      <c r="JD112" s="16"/>
      <c r="JE112" s="16"/>
      <c r="JF112" s="16"/>
      <c r="JG112" s="16"/>
      <c r="JH112" s="16"/>
      <c r="JI112" s="16"/>
      <c r="JJ112" s="16"/>
      <c r="JK112" s="16"/>
      <c r="JL112" s="16"/>
      <c r="JM112" s="16"/>
      <c r="JN112" s="16"/>
      <c r="JO112" s="16"/>
      <c r="JP112" s="16"/>
      <c r="JQ112" s="16"/>
      <c r="JR112" s="16"/>
      <c r="JS112" s="16"/>
      <c r="JT112" s="16"/>
      <c r="JU112" s="16"/>
      <c r="JV112" s="16"/>
      <c r="JW112" s="16"/>
      <c r="JX112" s="16"/>
      <c r="JY112" s="16"/>
      <c r="JZ112" s="16"/>
      <c r="KA112" s="16"/>
      <c r="KB112" s="16"/>
      <c r="KC112" s="16"/>
      <c r="KD112" s="16"/>
      <c r="KE112" s="16"/>
      <c r="KF112" s="16"/>
      <c r="KG112" s="16"/>
      <c r="KH112" s="16"/>
      <c r="KI112" s="16"/>
      <c r="KJ112" s="16"/>
      <c r="KK112" s="16"/>
      <c r="KL112" s="16"/>
      <c r="KM112" s="16"/>
      <c r="KN112" s="16"/>
      <c r="KO112" s="16"/>
      <c r="KP112" s="16"/>
      <c r="KQ112" s="16"/>
      <c r="KR112" s="16"/>
      <c r="KS112" s="16"/>
      <c r="KT112" s="16"/>
      <c r="KU112" s="16"/>
      <c r="KV112" s="16"/>
      <c r="KW112" s="16"/>
      <c r="KX112" s="16"/>
      <c r="KY112" s="16"/>
      <c r="KZ112" s="16"/>
      <c r="LA112" s="16"/>
      <c r="LB112" s="16"/>
      <c r="LC112" s="16"/>
      <c r="LD112" s="16"/>
      <c r="LE112" s="16"/>
      <c r="LF112" s="16"/>
      <c r="LG112" s="16"/>
      <c r="LH112" s="16"/>
      <c r="LI112" s="16"/>
      <c r="LJ112" s="16"/>
      <c r="LK112" s="16"/>
      <c r="LL112" s="16"/>
      <c r="LM112" s="16"/>
      <c r="LN112" s="16"/>
      <c r="LO112" s="16"/>
      <c r="LP112" s="16"/>
      <c r="LQ112" s="16"/>
      <c r="LR112" s="16"/>
      <c r="LS112" s="16"/>
      <c r="LT112" s="16"/>
      <c r="LU112" s="16"/>
      <c r="LV112" s="16"/>
      <c r="LW112" s="16"/>
      <c r="LX112" s="16"/>
      <c r="LY112" s="16"/>
      <c r="LZ112" s="16"/>
      <c r="MA112" s="16"/>
      <c r="MB112" s="16"/>
      <c r="MC112" s="16"/>
      <c r="MD112" s="16"/>
      <c r="ME112" s="16"/>
      <c r="MF112" s="16"/>
      <c r="MG112" s="16"/>
      <c r="MH112" s="16"/>
      <c r="MI112" s="16"/>
      <c r="MJ112" s="16"/>
      <c r="MK112" s="16"/>
      <c r="ML112" s="16"/>
      <c r="MM112" s="16"/>
      <c r="MN112" s="16"/>
      <c r="MO112" s="16"/>
      <c r="MP112" s="16"/>
      <c r="MQ112" s="16"/>
      <c r="MR112" s="16"/>
      <c r="MS112" s="16"/>
      <c r="MT112" s="16"/>
      <c r="MU112" s="16"/>
      <c r="MV112" s="16"/>
      <c r="MW112" s="16"/>
      <c r="MX112" s="16"/>
      <c r="MY112" s="16"/>
      <c r="MZ112" s="16"/>
      <c r="NA112" s="16"/>
      <c r="NB112" s="16"/>
      <c r="NC112" s="16"/>
      <c r="ND112" s="16"/>
      <c r="NE112" s="16"/>
      <c r="NF112" s="16"/>
      <c r="NG112" s="16"/>
      <c r="NH112" s="16"/>
      <c r="NI112" s="16"/>
      <c r="NJ112" s="16"/>
      <c r="NK112" s="16"/>
      <c r="NL112" s="16"/>
      <c r="NM112" s="16"/>
      <c r="NN112" s="16"/>
      <c r="NO112" s="16"/>
      <c r="NP112" s="16"/>
      <c r="NQ112" s="16"/>
      <c r="NR112" s="16"/>
      <c r="NS112" s="16"/>
      <c r="NT112" s="16"/>
      <c r="NU112" s="16"/>
      <c r="NV112" s="16"/>
      <c r="NW112" s="16"/>
      <c r="NX112" s="16"/>
      <c r="NY112" s="16"/>
      <c r="NZ112" s="16"/>
      <c r="OA112" s="16"/>
      <c r="OB112" s="16"/>
      <c r="OC112" s="16"/>
      <c r="OD112" s="16"/>
      <c r="OE112" s="16"/>
      <c r="OF112" s="16"/>
      <c r="OG112" s="16"/>
      <c r="OH112" s="16"/>
      <c r="OI112" s="16"/>
      <c r="OJ112" s="16"/>
      <c r="OK112" s="16"/>
      <c r="OL112" s="16"/>
      <c r="OM112" s="16"/>
      <c r="ON112" s="16"/>
      <c r="OO112" s="16"/>
      <c r="OP112" s="16"/>
      <c r="OQ112" s="16"/>
      <c r="OR112" s="16"/>
      <c r="OS112" s="16"/>
      <c r="OT112" s="16"/>
      <c r="OU112" s="16"/>
      <c r="OV112" s="16"/>
      <c r="OW112" s="16"/>
      <c r="OX112" s="16"/>
      <c r="OY112" s="16"/>
      <c r="OZ112" s="16"/>
      <c r="PA112" s="16"/>
      <c r="PB112" s="16"/>
      <c r="PC112" s="16"/>
      <c r="PD112" s="16"/>
      <c r="PE112" s="16"/>
      <c r="PF112" s="16"/>
      <c r="PG112" s="16"/>
      <c r="PH112" s="16"/>
      <c r="PI112" s="16"/>
      <c r="PJ112" s="16"/>
      <c r="PK112" s="16"/>
      <c r="PL112" s="16"/>
      <c r="PM112" s="16"/>
      <c r="PN112" s="16"/>
      <c r="PO112" s="16"/>
      <c r="PP112" s="16"/>
      <c r="PQ112" s="16"/>
      <c r="PR112" s="16"/>
      <c r="PS112" s="16"/>
      <c r="PT112" s="16"/>
      <c r="PU112" s="16"/>
      <c r="PV112" s="16"/>
      <c r="PW112" s="16"/>
      <c r="PX112" s="16"/>
      <c r="PY112" s="16"/>
      <c r="PZ112" s="16"/>
      <c r="QA112" s="16"/>
      <c r="QB112" s="16"/>
      <c r="QC112" s="16"/>
      <c r="QD112" s="16"/>
      <c r="QE112" s="16"/>
      <c r="QF112" s="16"/>
      <c r="QG112" s="16"/>
      <c r="QH112" s="16"/>
      <c r="QI112" s="16"/>
      <c r="QJ112" s="16"/>
      <c r="QK112" s="16"/>
      <c r="QL112" s="16"/>
      <c r="QM112" s="16"/>
      <c r="QN112" s="16"/>
      <c r="QO112" s="16"/>
      <c r="QP112" s="16"/>
      <c r="QQ112" s="16"/>
      <c r="QR112" s="16"/>
      <c r="QS112" s="16"/>
      <c r="QT112" s="16"/>
      <c r="QU112" s="16"/>
      <c r="QV112" s="16"/>
      <c r="QW112" s="16"/>
      <c r="QX112" s="16"/>
      <c r="QY112" s="16"/>
      <c r="QZ112" s="16"/>
      <c r="RA112" s="16"/>
      <c r="RB112" s="16"/>
      <c r="RC112" s="16"/>
      <c r="RD112" s="16"/>
      <c r="RE112" s="16"/>
      <c r="RF112" s="16"/>
      <c r="RG112" s="16"/>
      <c r="RH112" s="16"/>
      <c r="RI112" s="16"/>
      <c r="RJ112" s="16"/>
      <c r="RK112" s="16"/>
      <c r="RL112" s="16"/>
      <c r="RM112" s="16"/>
      <c r="RN112" s="16"/>
      <c r="RO112" s="16"/>
      <c r="RP112" s="16"/>
      <c r="RQ112" s="16"/>
      <c r="RR112" s="16"/>
      <c r="RS112" s="16"/>
      <c r="RT112" s="16"/>
      <c r="RU112" s="16"/>
      <c r="RV112" s="16"/>
      <c r="RW112" s="16"/>
      <c r="RX112" s="16"/>
      <c r="RY112" s="16"/>
      <c r="RZ112" s="16"/>
      <c r="SA112" s="16"/>
      <c r="SB112" s="16"/>
      <c r="SC112" s="16"/>
      <c r="SD112" s="16"/>
      <c r="SE112" s="16"/>
      <c r="SF112" s="16"/>
      <c r="SG112" s="16"/>
      <c r="SH112" s="16"/>
      <c r="SI112" s="16"/>
      <c r="SJ112" s="16"/>
      <c r="SK112" s="16"/>
      <c r="SL112" s="16"/>
      <c r="SM112" s="16"/>
      <c r="SN112" s="16"/>
      <c r="SO112" s="16"/>
      <c r="SP112" s="16"/>
      <c r="SQ112" s="16"/>
      <c r="SR112" s="16"/>
      <c r="SS112" s="16"/>
      <c r="ST112" s="16"/>
      <c r="SU112" s="16"/>
      <c r="SV112" s="16"/>
      <c r="SW112" s="16"/>
      <c r="SX112" s="16"/>
      <c r="SY112" s="16"/>
      <c r="SZ112" s="16"/>
      <c r="TA112" s="16"/>
      <c r="TB112" s="16"/>
      <c r="TC112" s="16"/>
      <c r="TD112" s="16"/>
      <c r="TE112" s="16"/>
      <c r="TF112" s="16"/>
      <c r="TG112" s="16"/>
      <c r="TH112" s="16"/>
      <c r="TI112" s="16"/>
      <c r="TJ112" s="16"/>
      <c r="TK112" s="16"/>
      <c r="TL112" s="16"/>
      <c r="TM112" s="16"/>
      <c r="TN112" s="16"/>
      <c r="TO112" s="16"/>
    </row>
    <row r="113" spans="1:535" s="98" customFormat="1" x14ac:dyDescent="0.35">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3"/>
      <c r="AW113" s="293"/>
      <c r="AX113" s="293"/>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c r="JG113" s="16"/>
      <c r="JH113" s="16"/>
      <c r="JI113" s="16"/>
      <c r="JJ113" s="16"/>
      <c r="JK113" s="16"/>
      <c r="JL113" s="16"/>
      <c r="JM113" s="16"/>
      <c r="JN113" s="16"/>
      <c r="JO113" s="16"/>
      <c r="JP113" s="16"/>
      <c r="JQ113" s="16"/>
      <c r="JR113" s="16"/>
      <c r="JS113" s="16"/>
      <c r="JT113" s="16"/>
      <c r="JU113" s="16"/>
      <c r="JV113" s="16"/>
      <c r="JW113" s="16"/>
      <c r="JX113" s="16"/>
      <c r="JY113" s="16"/>
      <c r="JZ113" s="16"/>
      <c r="KA113" s="16"/>
      <c r="KB113" s="16"/>
      <c r="KC113" s="16"/>
      <c r="KD113" s="16"/>
      <c r="KE113" s="16"/>
      <c r="KF113" s="16"/>
      <c r="KG113" s="16"/>
      <c r="KH113" s="16"/>
      <c r="KI113" s="16"/>
      <c r="KJ113" s="16"/>
      <c r="KK113" s="16"/>
      <c r="KL113" s="16"/>
      <c r="KM113" s="16"/>
      <c r="KN113" s="16"/>
      <c r="KO113" s="16"/>
      <c r="KP113" s="16"/>
      <c r="KQ113" s="16"/>
      <c r="KR113" s="16"/>
      <c r="KS113" s="16"/>
      <c r="KT113" s="16"/>
      <c r="KU113" s="16"/>
      <c r="KV113" s="16"/>
      <c r="KW113" s="16"/>
      <c r="KX113" s="16"/>
      <c r="KY113" s="16"/>
      <c r="KZ113" s="16"/>
      <c r="LA113" s="16"/>
      <c r="LB113" s="16"/>
      <c r="LC113" s="16"/>
      <c r="LD113" s="16"/>
      <c r="LE113" s="16"/>
      <c r="LF113" s="16"/>
      <c r="LG113" s="16"/>
      <c r="LH113" s="16"/>
      <c r="LI113" s="16"/>
      <c r="LJ113" s="16"/>
      <c r="LK113" s="16"/>
      <c r="LL113" s="16"/>
      <c r="LM113" s="16"/>
      <c r="LN113" s="16"/>
      <c r="LO113" s="16"/>
      <c r="LP113" s="16"/>
      <c r="LQ113" s="16"/>
      <c r="LR113" s="16"/>
      <c r="LS113" s="16"/>
      <c r="LT113" s="16"/>
      <c r="LU113" s="16"/>
      <c r="LV113" s="16"/>
      <c r="LW113" s="16"/>
      <c r="LX113" s="16"/>
      <c r="LY113" s="16"/>
      <c r="LZ113" s="16"/>
      <c r="MA113" s="16"/>
      <c r="MB113" s="16"/>
      <c r="MC113" s="16"/>
      <c r="MD113" s="16"/>
      <c r="ME113" s="16"/>
      <c r="MF113" s="16"/>
      <c r="MG113" s="16"/>
      <c r="MH113" s="16"/>
      <c r="MI113" s="16"/>
      <c r="MJ113" s="16"/>
      <c r="MK113" s="16"/>
      <c r="ML113" s="16"/>
      <c r="MM113" s="16"/>
      <c r="MN113" s="16"/>
      <c r="MO113" s="16"/>
      <c r="MP113" s="16"/>
      <c r="MQ113" s="16"/>
      <c r="MR113" s="16"/>
      <c r="MS113" s="16"/>
      <c r="MT113" s="16"/>
      <c r="MU113" s="16"/>
      <c r="MV113" s="16"/>
      <c r="MW113" s="16"/>
      <c r="MX113" s="16"/>
      <c r="MY113" s="16"/>
      <c r="MZ113" s="16"/>
      <c r="NA113" s="16"/>
      <c r="NB113" s="16"/>
      <c r="NC113" s="16"/>
      <c r="ND113" s="16"/>
      <c r="NE113" s="16"/>
      <c r="NF113" s="16"/>
      <c r="NG113" s="16"/>
      <c r="NH113" s="16"/>
      <c r="NI113" s="16"/>
      <c r="NJ113" s="16"/>
      <c r="NK113" s="16"/>
      <c r="NL113" s="16"/>
      <c r="NM113" s="16"/>
      <c r="NN113" s="16"/>
      <c r="NO113" s="16"/>
      <c r="NP113" s="16"/>
      <c r="NQ113" s="16"/>
      <c r="NR113" s="16"/>
      <c r="NS113" s="16"/>
      <c r="NT113" s="16"/>
      <c r="NU113" s="16"/>
      <c r="NV113" s="16"/>
      <c r="NW113" s="16"/>
      <c r="NX113" s="16"/>
      <c r="NY113" s="16"/>
      <c r="NZ113" s="16"/>
      <c r="OA113" s="16"/>
      <c r="OB113" s="16"/>
      <c r="OC113" s="16"/>
      <c r="OD113" s="16"/>
      <c r="OE113" s="16"/>
      <c r="OF113" s="16"/>
      <c r="OG113" s="16"/>
      <c r="OH113" s="16"/>
      <c r="OI113" s="16"/>
      <c r="OJ113" s="16"/>
      <c r="OK113" s="16"/>
      <c r="OL113" s="16"/>
      <c r="OM113" s="16"/>
      <c r="ON113" s="16"/>
      <c r="OO113" s="16"/>
      <c r="OP113" s="16"/>
      <c r="OQ113" s="16"/>
      <c r="OR113" s="16"/>
      <c r="OS113" s="16"/>
      <c r="OT113" s="16"/>
      <c r="OU113" s="16"/>
      <c r="OV113" s="16"/>
      <c r="OW113" s="16"/>
      <c r="OX113" s="16"/>
      <c r="OY113" s="16"/>
      <c r="OZ113" s="16"/>
      <c r="PA113" s="16"/>
      <c r="PB113" s="16"/>
      <c r="PC113" s="16"/>
      <c r="PD113" s="16"/>
      <c r="PE113" s="16"/>
      <c r="PF113" s="16"/>
      <c r="PG113" s="16"/>
      <c r="PH113" s="16"/>
      <c r="PI113" s="16"/>
      <c r="PJ113" s="16"/>
      <c r="PK113" s="16"/>
      <c r="PL113" s="16"/>
      <c r="PM113" s="16"/>
      <c r="PN113" s="16"/>
      <c r="PO113" s="16"/>
      <c r="PP113" s="16"/>
      <c r="PQ113" s="16"/>
      <c r="PR113" s="16"/>
      <c r="PS113" s="16"/>
      <c r="PT113" s="16"/>
      <c r="PU113" s="16"/>
      <c r="PV113" s="16"/>
      <c r="PW113" s="16"/>
      <c r="PX113" s="16"/>
      <c r="PY113" s="16"/>
      <c r="PZ113" s="16"/>
      <c r="QA113" s="16"/>
      <c r="QB113" s="16"/>
      <c r="QC113" s="16"/>
      <c r="QD113" s="16"/>
      <c r="QE113" s="16"/>
      <c r="QF113" s="16"/>
      <c r="QG113" s="16"/>
      <c r="QH113" s="16"/>
      <c r="QI113" s="16"/>
      <c r="QJ113" s="16"/>
      <c r="QK113" s="16"/>
      <c r="QL113" s="16"/>
      <c r="QM113" s="16"/>
      <c r="QN113" s="16"/>
      <c r="QO113" s="16"/>
      <c r="QP113" s="16"/>
      <c r="QQ113" s="16"/>
      <c r="QR113" s="16"/>
      <c r="QS113" s="16"/>
      <c r="QT113" s="16"/>
      <c r="QU113" s="16"/>
      <c r="QV113" s="16"/>
      <c r="QW113" s="16"/>
      <c r="QX113" s="16"/>
      <c r="QY113" s="16"/>
      <c r="QZ113" s="16"/>
      <c r="RA113" s="16"/>
      <c r="RB113" s="16"/>
      <c r="RC113" s="16"/>
      <c r="RD113" s="16"/>
      <c r="RE113" s="16"/>
      <c r="RF113" s="16"/>
      <c r="RG113" s="16"/>
      <c r="RH113" s="16"/>
      <c r="RI113" s="16"/>
      <c r="RJ113" s="16"/>
      <c r="RK113" s="16"/>
      <c r="RL113" s="16"/>
      <c r="RM113" s="16"/>
      <c r="RN113" s="16"/>
      <c r="RO113" s="16"/>
      <c r="RP113" s="16"/>
      <c r="RQ113" s="16"/>
      <c r="RR113" s="16"/>
      <c r="RS113" s="16"/>
      <c r="RT113" s="16"/>
      <c r="RU113" s="16"/>
      <c r="RV113" s="16"/>
      <c r="RW113" s="16"/>
      <c r="RX113" s="16"/>
      <c r="RY113" s="16"/>
      <c r="RZ113" s="16"/>
      <c r="SA113" s="16"/>
      <c r="SB113" s="16"/>
      <c r="SC113" s="16"/>
      <c r="SD113" s="16"/>
      <c r="SE113" s="16"/>
      <c r="SF113" s="16"/>
      <c r="SG113" s="16"/>
      <c r="SH113" s="16"/>
      <c r="SI113" s="16"/>
      <c r="SJ113" s="16"/>
      <c r="SK113" s="16"/>
      <c r="SL113" s="16"/>
      <c r="SM113" s="16"/>
      <c r="SN113" s="16"/>
      <c r="SO113" s="16"/>
      <c r="SP113" s="16"/>
      <c r="SQ113" s="16"/>
      <c r="SR113" s="16"/>
      <c r="SS113" s="16"/>
      <c r="ST113" s="16"/>
      <c r="SU113" s="16"/>
      <c r="SV113" s="16"/>
      <c r="SW113" s="16"/>
      <c r="SX113" s="16"/>
      <c r="SY113" s="16"/>
      <c r="SZ113" s="16"/>
      <c r="TA113" s="16"/>
      <c r="TB113" s="16"/>
      <c r="TC113" s="16"/>
      <c r="TD113" s="16"/>
      <c r="TE113" s="16"/>
      <c r="TF113" s="16"/>
      <c r="TG113" s="16"/>
      <c r="TH113" s="16"/>
      <c r="TI113" s="16"/>
      <c r="TJ113" s="16"/>
      <c r="TK113" s="16"/>
      <c r="TL113" s="16"/>
      <c r="TM113" s="16"/>
      <c r="TN113" s="16"/>
      <c r="TO113" s="16"/>
    </row>
    <row r="114" spans="1:535" s="98" customFormat="1" x14ac:dyDescent="0.35">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c r="HP114" s="16"/>
      <c r="HQ114" s="16"/>
      <c r="HR114" s="16"/>
      <c r="HS114" s="16"/>
      <c r="HT114" s="16"/>
      <c r="HU114" s="16"/>
      <c r="HV114" s="16"/>
      <c r="HW114" s="16"/>
      <c r="HX114" s="16"/>
      <c r="HY114" s="16"/>
      <c r="HZ114" s="16"/>
      <c r="IA114" s="16"/>
      <c r="IB114" s="16"/>
      <c r="IC114" s="16"/>
      <c r="ID114" s="16"/>
      <c r="IE114" s="16"/>
      <c r="IF114" s="16"/>
      <c r="IG114" s="16"/>
      <c r="IH114" s="16"/>
      <c r="II114" s="16"/>
      <c r="IJ114" s="16"/>
      <c r="IK114" s="16"/>
      <c r="IL114" s="16"/>
      <c r="IM114" s="16"/>
      <c r="IN114" s="16"/>
      <c r="IO114" s="16"/>
      <c r="IP114" s="16"/>
      <c r="IQ114" s="16"/>
      <c r="IR114" s="16"/>
      <c r="IS114" s="16"/>
      <c r="IT114" s="16"/>
      <c r="IU114" s="16"/>
      <c r="IV114" s="16"/>
      <c r="IW114" s="16"/>
      <c r="IX114" s="16"/>
      <c r="IY114" s="16"/>
      <c r="IZ114" s="16"/>
      <c r="JA114" s="16"/>
      <c r="JB114" s="16"/>
      <c r="JC114" s="16"/>
      <c r="JD114" s="16"/>
      <c r="JE114" s="16"/>
      <c r="JF114" s="16"/>
      <c r="JG114" s="16"/>
      <c r="JH114" s="16"/>
      <c r="JI114" s="16"/>
      <c r="JJ114" s="16"/>
      <c r="JK114" s="16"/>
      <c r="JL114" s="16"/>
      <c r="JM114" s="16"/>
      <c r="JN114" s="16"/>
      <c r="JO114" s="16"/>
      <c r="JP114" s="16"/>
      <c r="JQ114" s="16"/>
      <c r="JR114" s="16"/>
      <c r="JS114" s="16"/>
      <c r="JT114" s="16"/>
      <c r="JU114" s="16"/>
      <c r="JV114" s="16"/>
      <c r="JW114" s="16"/>
      <c r="JX114" s="16"/>
      <c r="JY114" s="16"/>
      <c r="JZ114" s="16"/>
      <c r="KA114" s="16"/>
      <c r="KB114" s="16"/>
      <c r="KC114" s="16"/>
      <c r="KD114" s="16"/>
      <c r="KE114" s="16"/>
      <c r="KF114" s="16"/>
      <c r="KG114" s="16"/>
      <c r="KH114" s="16"/>
      <c r="KI114" s="16"/>
      <c r="KJ114" s="16"/>
      <c r="KK114" s="16"/>
      <c r="KL114" s="16"/>
      <c r="KM114" s="16"/>
      <c r="KN114" s="16"/>
      <c r="KO114" s="16"/>
      <c r="KP114" s="16"/>
      <c r="KQ114" s="16"/>
      <c r="KR114" s="16"/>
      <c r="KS114" s="16"/>
      <c r="KT114" s="16"/>
      <c r="KU114" s="16"/>
      <c r="KV114" s="16"/>
      <c r="KW114" s="16"/>
      <c r="KX114" s="16"/>
      <c r="KY114" s="16"/>
      <c r="KZ114" s="16"/>
      <c r="LA114" s="16"/>
      <c r="LB114" s="16"/>
      <c r="LC114" s="16"/>
      <c r="LD114" s="16"/>
      <c r="LE114" s="16"/>
      <c r="LF114" s="16"/>
      <c r="LG114" s="16"/>
      <c r="LH114" s="16"/>
      <c r="LI114" s="16"/>
      <c r="LJ114" s="16"/>
      <c r="LK114" s="16"/>
      <c r="LL114" s="16"/>
      <c r="LM114" s="16"/>
      <c r="LN114" s="16"/>
      <c r="LO114" s="16"/>
      <c r="LP114" s="16"/>
      <c r="LQ114" s="16"/>
      <c r="LR114" s="16"/>
      <c r="LS114" s="16"/>
      <c r="LT114" s="16"/>
      <c r="LU114" s="16"/>
      <c r="LV114" s="16"/>
      <c r="LW114" s="16"/>
      <c r="LX114" s="16"/>
      <c r="LY114" s="16"/>
      <c r="LZ114" s="16"/>
      <c r="MA114" s="16"/>
      <c r="MB114" s="16"/>
      <c r="MC114" s="16"/>
      <c r="MD114" s="16"/>
      <c r="ME114" s="16"/>
      <c r="MF114" s="16"/>
      <c r="MG114" s="16"/>
      <c r="MH114" s="16"/>
      <c r="MI114" s="16"/>
      <c r="MJ114" s="16"/>
      <c r="MK114" s="16"/>
      <c r="ML114" s="16"/>
      <c r="MM114" s="16"/>
      <c r="MN114" s="16"/>
      <c r="MO114" s="16"/>
      <c r="MP114" s="16"/>
      <c r="MQ114" s="16"/>
      <c r="MR114" s="16"/>
      <c r="MS114" s="16"/>
      <c r="MT114" s="16"/>
      <c r="MU114" s="16"/>
      <c r="MV114" s="16"/>
      <c r="MW114" s="16"/>
      <c r="MX114" s="16"/>
      <c r="MY114" s="16"/>
      <c r="MZ114" s="16"/>
      <c r="NA114" s="16"/>
      <c r="NB114" s="16"/>
      <c r="NC114" s="16"/>
      <c r="ND114" s="16"/>
      <c r="NE114" s="16"/>
      <c r="NF114" s="16"/>
      <c r="NG114" s="16"/>
      <c r="NH114" s="16"/>
      <c r="NI114" s="16"/>
      <c r="NJ114" s="16"/>
      <c r="NK114" s="16"/>
      <c r="NL114" s="16"/>
      <c r="NM114" s="16"/>
      <c r="NN114" s="16"/>
      <c r="NO114" s="16"/>
      <c r="NP114" s="16"/>
      <c r="NQ114" s="16"/>
      <c r="NR114" s="16"/>
      <c r="NS114" s="16"/>
      <c r="NT114" s="16"/>
      <c r="NU114" s="16"/>
      <c r="NV114" s="16"/>
      <c r="NW114" s="16"/>
      <c r="NX114" s="16"/>
      <c r="NY114" s="16"/>
      <c r="NZ114" s="16"/>
      <c r="OA114" s="16"/>
      <c r="OB114" s="16"/>
      <c r="OC114" s="16"/>
      <c r="OD114" s="16"/>
      <c r="OE114" s="16"/>
      <c r="OF114" s="16"/>
      <c r="OG114" s="16"/>
      <c r="OH114" s="16"/>
      <c r="OI114" s="16"/>
      <c r="OJ114" s="16"/>
      <c r="OK114" s="16"/>
      <c r="OL114" s="16"/>
      <c r="OM114" s="16"/>
      <c r="ON114" s="16"/>
      <c r="OO114" s="16"/>
      <c r="OP114" s="16"/>
      <c r="OQ114" s="16"/>
      <c r="OR114" s="16"/>
      <c r="OS114" s="16"/>
      <c r="OT114" s="16"/>
      <c r="OU114" s="16"/>
      <c r="OV114" s="16"/>
      <c r="OW114" s="16"/>
      <c r="OX114" s="16"/>
      <c r="OY114" s="16"/>
      <c r="OZ114" s="16"/>
      <c r="PA114" s="16"/>
      <c r="PB114" s="16"/>
      <c r="PC114" s="16"/>
      <c r="PD114" s="16"/>
      <c r="PE114" s="16"/>
      <c r="PF114" s="16"/>
      <c r="PG114" s="16"/>
      <c r="PH114" s="16"/>
      <c r="PI114" s="16"/>
      <c r="PJ114" s="16"/>
      <c r="PK114" s="16"/>
      <c r="PL114" s="16"/>
      <c r="PM114" s="16"/>
      <c r="PN114" s="16"/>
      <c r="PO114" s="16"/>
      <c r="PP114" s="16"/>
      <c r="PQ114" s="16"/>
      <c r="PR114" s="16"/>
      <c r="PS114" s="16"/>
      <c r="PT114" s="16"/>
      <c r="PU114" s="16"/>
      <c r="PV114" s="16"/>
      <c r="PW114" s="16"/>
      <c r="PX114" s="16"/>
      <c r="PY114" s="16"/>
      <c r="PZ114" s="16"/>
      <c r="QA114" s="16"/>
      <c r="QB114" s="16"/>
      <c r="QC114" s="16"/>
      <c r="QD114" s="16"/>
      <c r="QE114" s="16"/>
      <c r="QF114" s="16"/>
      <c r="QG114" s="16"/>
      <c r="QH114" s="16"/>
      <c r="QI114" s="16"/>
      <c r="QJ114" s="16"/>
      <c r="QK114" s="16"/>
      <c r="QL114" s="16"/>
      <c r="QM114" s="16"/>
      <c r="QN114" s="16"/>
      <c r="QO114" s="16"/>
      <c r="QP114" s="16"/>
      <c r="QQ114" s="16"/>
      <c r="QR114" s="16"/>
      <c r="QS114" s="16"/>
      <c r="QT114" s="16"/>
      <c r="QU114" s="16"/>
      <c r="QV114" s="16"/>
      <c r="QW114" s="16"/>
      <c r="QX114" s="16"/>
      <c r="QY114" s="16"/>
      <c r="QZ114" s="16"/>
      <c r="RA114" s="16"/>
      <c r="RB114" s="16"/>
      <c r="RC114" s="16"/>
      <c r="RD114" s="16"/>
      <c r="RE114" s="16"/>
      <c r="RF114" s="16"/>
      <c r="RG114" s="16"/>
      <c r="RH114" s="16"/>
      <c r="RI114" s="16"/>
      <c r="RJ114" s="16"/>
      <c r="RK114" s="16"/>
      <c r="RL114" s="16"/>
      <c r="RM114" s="16"/>
      <c r="RN114" s="16"/>
      <c r="RO114" s="16"/>
      <c r="RP114" s="16"/>
      <c r="RQ114" s="16"/>
      <c r="RR114" s="16"/>
      <c r="RS114" s="16"/>
      <c r="RT114" s="16"/>
      <c r="RU114" s="16"/>
      <c r="RV114" s="16"/>
      <c r="RW114" s="16"/>
      <c r="RX114" s="16"/>
      <c r="RY114" s="16"/>
      <c r="RZ114" s="16"/>
      <c r="SA114" s="16"/>
      <c r="SB114" s="16"/>
      <c r="SC114" s="16"/>
      <c r="SD114" s="16"/>
      <c r="SE114" s="16"/>
      <c r="SF114" s="16"/>
      <c r="SG114" s="16"/>
      <c r="SH114" s="16"/>
      <c r="SI114" s="16"/>
      <c r="SJ114" s="16"/>
      <c r="SK114" s="16"/>
      <c r="SL114" s="16"/>
      <c r="SM114" s="16"/>
      <c r="SN114" s="16"/>
      <c r="SO114" s="16"/>
      <c r="SP114" s="16"/>
      <c r="SQ114" s="16"/>
      <c r="SR114" s="16"/>
      <c r="SS114" s="16"/>
      <c r="ST114" s="16"/>
      <c r="SU114" s="16"/>
      <c r="SV114" s="16"/>
      <c r="SW114" s="16"/>
      <c r="SX114" s="16"/>
      <c r="SY114" s="16"/>
      <c r="SZ114" s="16"/>
      <c r="TA114" s="16"/>
      <c r="TB114" s="16"/>
      <c r="TC114" s="16"/>
      <c r="TD114" s="16"/>
      <c r="TE114" s="16"/>
      <c r="TF114" s="16"/>
      <c r="TG114" s="16"/>
      <c r="TH114" s="16"/>
      <c r="TI114" s="16"/>
      <c r="TJ114" s="16"/>
      <c r="TK114" s="16"/>
      <c r="TL114" s="16"/>
      <c r="TM114" s="16"/>
      <c r="TN114" s="16"/>
      <c r="TO114" s="16"/>
    </row>
    <row r="115" spans="1:535" s="98" customFormat="1" x14ac:dyDescent="0.35">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3"/>
      <c r="AW115" s="293"/>
      <c r="AX115" s="293"/>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c r="JC115" s="16"/>
      <c r="JD115" s="16"/>
      <c r="JE115" s="16"/>
      <c r="JF115" s="16"/>
      <c r="JG115" s="16"/>
      <c r="JH115" s="16"/>
      <c r="JI115" s="16"/>
      <c r="JJ115" s="16"/>
      <c r="JK115" s="16"/>
      <c r="JL115" s="16"/>
      <c r="JM115" s="16"/>
      <c r="JN115" s="16"/>
      <c r="JO115" s="16"/>
      <c r="JP115" s="16"/>
      <c r="JQ115" s="16"/>
      <c r="JR115" s="16"/>
      <c r="JS115" s="16"/>
      <c r="JT115" s="16"/>
      <c r="JU115" s="16"/>
      <c r="JV115" s="16"/>
      <c r="JW115" s="16"/>
      <c r="JX115" s="16"/>
      <c r="JY115" s="16"/>
      <c r="JZ115" s="16"/>
      <c r="KA115" s="16"/>
      <c r="KB115" s="16"/>
      <c r="KC115" s="16"/>
      <c r="KD115" s="16"/>
      <c r="KE115" s="16"/>
      <c r="KF115" s="16"/>
      <c r="KG115" s="16"/>
      <c r="KH115" s="16"/>
      <c r="KI115" s="16"/>
      <c r="KJ115" s="16"/>
      <c r="KK115" s="16"/>
      <c r="KL115" s="16"/>
      <c r="KM115" s="16"/>
      <c r="KN115" s="16"/>
      <c r="KO115" s="16"/>
      <c r="KP115" s="16"/>
      <c r="KQ115" s="16"/>
      <c r="KR115" s="16"/>
      <c r="KS115" s="16"/>
      <c r="KT115" s="16"/>
      <c r="KU115" s="16"/>
      <c r="KV115" s="16"/>
      <c r="KW115" s="16"/>
      <c r="KX115" s="16"/>
      <c r="KY115" s="16"/>
      <c r="KZ115" s="16"/>
      <c r="LA115" s="16"/>
      <c r="LB115" s="16"/>
      <c r="LC115" s="16"/>
      <c r="LD115" s="16"/>
      <c r="LE115" s="16"/>
      <c r="LF115" s="16"/>
      <c r="LG115" s="16"/>
      <c r="LH115" s="16"/>
      <c r="LI115" s="16"/>
      <c r="LJ115" s="16"/>
      <c r="LK115" s="16"/>
      <c r="LL115" s="16"/>
      <c r="LM115" s="16"/>
      <c r="LN115" s="16"/>
      <c r="LO115" s="16"/>
      <c r="LP115" s="16"/>
      <c r="LQ115" s="16"/>
      <c r="LR115" s="16"/>
      <c r="LS115" s="16"/>
      <c r="LT115" s="16"/>
      <c r="LU115" s="16"/>
      <c r="LV115" s="16"/>
      <c r="LW115" s="16"/>
      <c r="LX115" s="16"/>
      <c r="LY115" s="16"/>
      <c r="LZ115" s="16"/>
      <c r="MA115" s="16"/>
      <c r="MB115" s="16"/>
      <c r="MC115" s="16"/>
      <c r="MD115" s="16"/>
      <c r="ME115" s="16"/>
      <c r="MF115" s="16"/>
      <c r="MG115" s="16"/>
      <c r="MH115" s="16"/>
      <c r="MI115" s="16"/>
      <c r="MJ115" s="16"/>
      <c r="MK115" s="16"/>
      <c r="ML115" s="16"/>
      <c r="MM115" s="16"/>
      <c r="MN115" s="16"/>
      <c r="MO115" s="16"/>
      <c r="MP115" s="16"/>
      <c r="MQ115" s="16"/>
      <c r="MR115" s="16"/>
      <c r="MS115" s="16"/>
      <c r="MT115" s="16"/>
      <c r="MU115" s="16"/>
      <c r="MV115" s="16"/>
      <c r="MW115" s="16"/>
      <c r="MX115" s="16"/>
      <c r="MY115" s="16"/>
      <c r="MZ115" s="16"/>
      <c r="NA115" s="16"/>
      <c r="NB115" s="16"/>
      <c r="NC115" s="16"/>
      <c r="ND115" s="16"/>
      <c r="NE115" s="16"/>
      <c r="NF115" s="16"/>
      <c r="NG115" s="16"/>
      <c r="NH115" s="16"/>
      <c r="NI115" s="16"/>
      <c r="NJ115" s="16"/>
      <c r="NK115" s="16"/>
      <c r="NL115" s="16"/>
      <c r="NM115" s="16"/>
      <c r="NN115" s="16"/>
      <c r="NO115" s="16"/>
      <c r="NP115" s="16"/>
      <c r="NQ115" s="16"/>
      <c r="NR115" s="16"/>
      <c r="NS115" s="16"/>
      <c r="NT115" s="16"/>
      <c r="NU115" s="16"/>
      <c r="NV115" s="16"/>
      <c r="NW115" s="16"/>
      <c r="NX115" s="16"/>
      <c r="NY115" s="16"/>
      <c r="NZ115" s="16"/>
      <c r="OA115" s="16"/>
      <c r="OB115" s="16"/>
      <c r="OC115" s="16"/>
      <c r="OD115" s="16"/>
      <c r="OE115" s="16"/>
      <c r="OF115" s="16"/>
      <c r="OG115" s="16"/>
      <c r="OH115" s="16"/>
      <c r="OI115" s="16"/>
      <c r="OJ115" s="16"/>
      <c r="OK115" s="16"/>
      <c r="OL115" s="16"/>
      <c r="OM115" s="16"/>
      <c r="ON115" s="16"/>
      <c r="OO115" s="16"/>
      <c r="OP115" s="16"/>
      <c r="OQ115" s="16"/>
      <c r="OR115" s="16"/>
      <c r="OS115" s="16"/>
      <c r="OT115" s="16"/>
      <c r="OU115" s="16"/>
      <c r="OV115" s="16"/>
      <c r="OW115" s="16"/>
      <c r="OX115" s="16"/>
      <c r="OY115" s="16"/>
      <c r="OZ115" s="16"/>
      <c r="PA115" s="16"/>
      <c r="PB115" s="16"/>
      <c r="PC115" s="16"/>
      <c r="PD115" s="16"/>
      <c r="PE115" s="16"/>
      <c r="PF115" s="16"/>
      <c r="PG115" s="16"/>
      <c r="PH115" s="16"/>
      <c r="PI115" s="16"/>
      <c r="PJ115" s="16"/>
      <c r="PK115" s="16"/>
      <c r="PL115" s="16"/>
      <c r="PM115" s="16"/>
      <c r="PN115" s="16"/>
      <c r="PO115" s="16"/>
      <c r="PP115" s="16"/>
      <c r="PQ115" s="16"/>
      <c r="PR115" s="16"/>
      <c r="PS115" s="16"/>
      <c r="PT115" s="16"/>
      <c r="PU115" s="16"/>
      <c r="PV115" s="16"/>
      <c r="PW115" s="16"/>
      <c r="PX115" s="16"/>
      <c r="PY115" s="16"/>
      <c r="PZ115" s="16"/>
      <c r="QA115" s="16"/>
      <c r="QB115" s="16"/>
      <c r="QC115" s="16"/>
      <c r="QD115" s="16"/>
      <c r="QE115" s="16"/>
      <c r="QF115" s="16"/>
      <c r="QG115" s="16"/>
      <c r="QH115" s="16"/>
      <c r="QI115" s="16"/>
      <c r="QJ115" s="16"/>
      <c r="QK115" s="16"/>
      <c r="QL115" s="16"/>
      <c r="QM115" s="16"/>
      <c r="QN115" s="16"/>
      <c r="QO115" s="16"/>
      <c r="QP115" s="16"/>
      <c r="QQ115" s="16"/>
      <c r="QR115" s="16"/>
      <c r="QS115" s="16"/>
      <c r="QT115" s="16"/>
      <c r="QU115" s="16"/>
      <c r="QV115" s="16"/>
      <c r="QW115" s="16"/>
      <c r="QX115" s="16"/>
      <c r="QY115" s="16"/>
      <c r="QZ115" s="16"/>
      <c r="RA115" s="16"/>
      <c r="RB115" s="16"/>
      <c r="RC115" s="16"/>
      <c r="RD115" s="16"/>
      <c r="RE115" s="16"/>
      <c r="RF115" s="16"/>
      <c r="RG115" s="16"/>
      <c r="RH115" s="16"/>
      <c r="RI115" s="16"/>
      <c r="RJ115" s="16"/>
      <c r="RK115" s="16"/>
      <c r="RL115" s="16"/>
      <c r="RM115" s="16"/>
      <c r="RN115" s="16"/>
      <c r="RO115" s="16"/>
      <c r="RP115" s="16"/>
      <c r="RQ115" s="16"/>
      <c r="RR115" s="16"/>
      <c r="RS115" s="16"/>
      <c r="RT115" s="16"/>
      <c r="RU115" s="16"/>
      <c r="RV115" s="16"/>
      <c r="RW115" s="16"/>
      <c r="RX115" s="16"/>
      <c r="RY115" s="16"/>
      <c r="RZ115" s="16"/>
      <c r="SA115" s="16"/>
      <c r="SB115" s="16"/>
      <c r="SC115" s="16"/>
      <c r="SD115" s="16"/>
      <c r="SE115" s="16"/>
      <c r="SF115" s="16"/>
      <c r="SG115" s="16"/>
      <c r="SH115" s="16"/>
      <c r="SI115" s="16"/>
      <c r="SJ115" s="16"/>
      <c r="SK115" s="16"/>
      <c r="SL115" s="16"/>
      <c r="SM115" s="16"/>
      <c r="SN115" s="16"/>
      <c r="SO115" s="16"/>
      <c r="SP115" s="16"/>
      <c r="SQ115" s="16"/>
      <c r="SR115" s="16"/>
      <c r="SS115" s="16"/>
      <c r="ST115" s="16"/>
      <c r="SU115" s="16"/>
      <c r="SV115" s="16"/>
      <c r="SW115" s="16"/>
      <c r="SX115" s="16"/>
      <c r="SY115" s="16"/>
      <c r="SZ115" s="16"/>
      <c r="TA115" s="16"/>
      <c r="TB115" s="16"/>
      <c r="TC115" s="16"/>
      <c r="TD115" s="16"/>
      <c r="TE115" s="16"/>
      <c r="TF115" s="16"/>
      <c r="TG115" s="16"/>
      <c r="TH115" s="16"/>
      <c r="TI115" s="16"/>
      <c r="TJ115" s="16"/>
      <c r="TK115" s="16"/>
      <c r="TL115" s="16"/>
      <c r="TM115" s="16"/>
      <c r="TN115" s="16"/>
      <c r="TO115" s="16"/>
    </row>
    <row r="116" spans="1:535" s="98" customFormat="1" x14ac:dyDescent="0.35">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c r="AI116" s="293"/>
      <c r="AJ116" s="293"/>
      <c r="AK116" s="293"/>
      <c r="AL116" s="293"/>
      <c r="AM116" s="293"/>
      <c r="AN116" s="293"/>
      <c r="AO116" s="293"/>
      <c r="AP116" s="293"/>
      <c r="AQ116" s="293"/>
      <c r="AR116" s="293"/>
      <c r="AS116" s="293"/>
      <c r="AT116" s="293"/>
      <c r="AU116" s="293"/>
      <c r="AV116" s="293"/>
      <c r="AW116" s="293"/>
      <c r="AX116" s="293"/>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c r="JG116" s="16"/>
      <c r="JH116" s="16"/>
      <c r="JI116" s="16"/>
      <c r="JJ116" s="16"/>
      <c r="JK116" s="16"/>
      <c r="JL116" s="16"/>
      <c r="JM116" s="16"/>
      <c r="JN116" s="16"/>
      <c r="JO116" s="16"/>
      <c r="JP116" s="16"/>
      <c r="JQ116" s="16"/>
      <c r="JR116" s="16"/>
      <c r="JS116" s="16"/>
      <c r="JT116" s="16"/>
      <c r="JU116" s="16"/>
      <c r="JV116" s="16"/>
      <c r="JW116" s="16"/>
      <c r="JX116" s="16"/>
      <c r="JY116" s="16"/>
      <c r="JZ116" s="16"/>
      <c r="KA116" s="16"/>
      <c r="KB116" s="16"/>
      <c r="KC116" s="16"/>
      <c r="KD116" s="16"/>
      <c r="KE116" s="16"/>
      <c r="KF116" s="16"/>
      <c r="KG116" s="16"/>
      <c r="KH116" s="16"/>
      <c r="KI116" s="16"/>
      <c r="KJ116" s="16"/>
      <c r="KK116" s="16"/>
      <c r="KL116" s="16"/>
      <c r="KM116" s="16"/>
      <c r="KN116" s="16"/>
      <c r="KO116" s="16"/>
      <c r="KP116" s="16"/>
      <c r="KQ116" s="16"/>
      <c r="KR116" s="16"/>
      <c r="KS116" s="16"/>
      <c r="KT116" s="16"/>
      <c r="KU116" s="16"/>
      <c r="KV116" s="16"/>
      <c r="KW116" s="16"/>
      <c r="KX116" s="16"/>
      <c r="KY116" s="16"/>
      <c r="KZ116" s="16"/>
      <c r="LA116" s="16"/>
      <c r="LB116" s="16"/>
      <c r="LC116" s="16"/>
      <c r="LD116" s="16"/>
      <c r="LE116" s="16"/>
      <c r="LF116" s="16"/>
      <c r="LG116" s="16"/>
      <c r="LH116" s="16"/>
      <c r="LI116" s="16"/>
      <c r="LJ116" s="16"/>
      <c r="LK116" s="16"/>
      <c r="LL116" s="16"/>
      <c r="LM116" s="16"/>
      <c r="LN116" s="16"/>
      <c r="LO116" s="16"/>
      <c r="LP116" s="16"/>
      <c r="LQ116" s="16"/>
      <c r="LR116" s="16"/>
      <c r="LS116" s="16"/>
      <c r="LT116" s="16"/>
      <c r="LU116" s="16"/>
      <c r="LV116" s="16"/>
      <c r="LW116" s="16"/>
      <c r="LX116" s="16"/>
      <c r="LY116" s="16"/>
      <c r="LZ116" s="16"/>
      <c r="MA116" s="16"/>
      <c r="MB116" s="16"/>
      <c r="MC116" s="16"/>
      <c r="MD116" s="16"/>
      <c r="ME116" s="16"/>
      <c r="MF116" s="16"/>
      <c r="MG116" s="16"/>
      <c r="MH116" s="16"/>
      <c r="MI116" s="16"/>
      <c r="MJ116" s="16"/>
      <c r="MK116" s="16"/>
      <c r="ML116" s="16"/>
      <c r="MM116" s="16"/>
      <c r="MN116" s="16"/>
      <c r="MO116" s="16"/>
      <c r="MP116" s="16"/>
      <c r="MQ116" s="16"/>
      <c r="MR116" s="16"/>
      <c r="MS116" s="16"/>
      <c r="MT116" s="16"/>
      <c r="MU116" s="16"/>
      <c r="MV116" s="16"/>
      <c r="MW116" s="16"/>
      <c r="MX116" s="16"/>
      <c r="MY116" s="16"/>
      <c r="MZ116" s="16"/>
      <c r="NA116" s="16"/>
      <c r="NB116" s="16"/>
      <c r="NC116" s="16"/>
      <c r="ND116" s="16"/>
      <c r="NE116" s="16"/>
      <c r="NF116" s="16"/>
      <c r="NG116" s="16"/>
      <c r="NH116" s="16"/>
      <c r="NI116" s="16"/>
      <c r="NJ116" s="16"/>
      <c r="NK116" s="16"/>
      <c r="NL116" s="16"/>
      <c r="NM116" s="16"/>
      <c r="NN116" s="16"/>
      <c r="NO116" s="16"/>
      <c r="NP116" s="16"/>
      <c r="NQ116" s="16"/>
      <c r="NR116" s="16"/>
      <c r="NS116" s="16"/>
      <c r="NT116" s="16"/>
      <c r="NU116" s="16"/>
      <c r="NV116" s="16"/>
      <c r="NW116" s="16"/>
      <c r="NX116" s="16"/>
      <c r="NY116" s="16"/>
      <c r="NZ116" s="16"/>
      <c r="OA116" s="16"/>
      <c r="OB116" s="16"/>
      <c r="OC116" s="16"/>
      <c r="OD116" s="16"/>
      <c r="OE116" s="16"/>
      <c r="OF116" s="16"/>
      <c r="OG116" s="16"/>
      <c r="OH116" s="16"/>
      <c r="OI116" s="16"/>
      <c r="OJ116" s="16"/>
      <c r="OK116" s="16"/>
      <c r="OL116" s="16"/>
      <c r="OM116" s="16"/>
      <c r="ON116" s="16"/>
      <c r="OO116" s="16"/>
      <c r="OP116" s="16"/>
      <c r="OQ116" s="16"/>
      <c r="OR116" s="16"/>
      <c r="OS116" s="16"/>
      <c r="OT116" s="16"/>
      <c r="OU116" s="16"/>
      <c r="OV116" s="16"/>
      <c r="OW116" s="16"/>
      <c r="OX116" s="16"/>
      <c r="OY116" s="16"/>
      <c r="OZ116" s="16"/>
      <c r="PA116" s="16"/>
      <c r="PB116" s="16"/>
      <c r="PC116" s="16"/>
      <c r="PD116" s="16"/>
      <c r="PE116" s="16"/>
      <c r="PF116" s="16"/>
      <c r="PG116" s="16"/>
      <c r="PH116" s="16"/>
      <c r="PI116" s="16"/>
      <c r="PJ116" s="16"/>
      <c r="PK116" s="16"/>
      <c r="PL116" s="16"/>
      <c r="PM116" s="16"/>
      <c r="PN116" s="16"/>
      <c r="PO116" s="16"/>
      <c r="PP116" s="16"/>
      <c r="PQ116" s="16"/>
      <c r="PR116" s="16"/>
      <c r="PS116" s="16"/>
      <c r="PT116" s="16"/>
      <c r="PU116" s="16"/>
      <c r="PV116" s="16"/>
      <c r="PW116" s="16"/>
      <c r="PX116" s="16"/>
      <c r="PY116" s="16"/>
      <c r="PZ116" s="16"/>
      <c r="QA116" s="16"/>
      <c r="QB116" s="16"/>
      <c r="QC116" s="16"/>
      <c r="QD116" s="16"/>
      <c r="QE116" s="16"/>
      <c r="QF116" s="16"/>
      <c r="QG116" s="16"/>
      <c r="QH116" s="16"/>
      <c r="QI116" s="16"/>
      <c r="QJ116" s="16"/>
      <c r="QK116" s="16"/>
      <c r="QL116" s="16"/>
      <c r="QM116" s="16"/>
      <c r="QN116" s="16"/>
      <c r="QO116" s="16"/>
      <c r="QP116" s="16"/>
      <c r="QQ116" s="16"/>
      <c r="QR116" s="16"/>
      <c r="QS116" s="16"/>
      <c r="QT116" s="16"/>
      <c r="QU116" s="16"/>
      <c r="QV116" s="16"/>
      <c r="QW116" s="16"/>
      <c r="QX116" s="16"/>
      <c r="QY116" s="16"/>
      <c r="QZ116" s="16"/>
      <c r="RA116" s="16"/>
      <c r="RB116" s="16"/>
      <c r="RC116" s="16"/>
      <c r="RD116" s="16"/>
      <c r="RE116" s="16"/>
      <c r="RF116" s="16"/>
      <c r="RG116" s="16"/>
      <c r="RH116" s="16"/>
      <c r="RI116" s="16"/>
      <c r="RJ116" s="16"/>
      <c r="RK116" s="16"/>
      <c r="RL116" s="16"/>
      <c r="RM116" s="16"/>
      <c r="RN116" s="16"/>
      <c r="RO116" s="16"/>
      <c r="RP116" s="16"/>
      <c r="RQ116" s="16"/>
      <c r="RR116" s="16"/>
      <c r="RS116" s="16"/>
      <c r="RT116" s="16"/>
      <c r="RU116" s="16"/>
      <c r="RV116" s="16"/>
      <c r="RW116" s="16"/>
      <c r="RX116" s="16"/>
      <c r="RY116" s="16"/>
      <c r="RZ116" s="16"/>
      <c r="SA116" s="16"/>
      <c r="SB116" s="16"/>
      <c r="SC116" s="16"/>
      <c r="SD116" s="16"/>
      <c r="SE116" s="16"/>
      <c r="SF116" s="16"/>
      <c r="SG116" s="16"/>
      <c r="SH116" s="16"/>
      <c r="SI116" s="16"/>
      <c r="SJ116" s="16"/>
      <c r="SK116" s="16"/>
      <c r="SL116" s="16"/>
      <c r="SM116" s="16"/>
      <c r="SN116" s="16"/>
      <c r="SO116" s="16"/>
      <c r="SP116" s="16"/>
      <c r="SQ116" s="16"/>
      <c r="SR116" s="16"/>
      <c r="SS116" s="16"/>
      <c r="ST116" s="16"/>
      <c r="SU116" s="16"/>
      <c r="SV116" s="16"/>
      <c r="SW116" s="16"/>
      <c r="SX116" s="16"/>
      <c r="SY116" s="16"/>
      <c r="SZ116" s="16"/>
      <c r="TA116" s="16"/>
      <c r="TB116" s="16"/>
      <c r="TC116" s="16"/>
      <c r="TD116" s="16"/>
      <c r="TE116" s="16"/>
      <c r="TF116" s="16"/>
      <c r="TG116" s="16"/>
      <c r="TH116" s="16"/>
      <c r="TI116" s="16"/>
      <c r="TJ116" s="16"/>
      <c r="TK116" s="16"/>
      <c r="TL116" s="16"/>
      <c r="TM116" s="16"/>
      <c r="TN116" s="16"/>
      <c r="TO116" s="16"/>
    </row>
    <row r="117" spans="1:535" s="98" customFormat="1" x14ac:dyDescent="0.35">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3"/>
      <c r="AP117" s="293"/>
      <c r="AQ117" s="293"/>
      <c r="AR117" s="293"/>
      <c r="AS117" s="293"/>
      <c r="AT117" s="293"/>
      <c r="AU117" s="293"/>
      <c r="AV117" s="293"/>
      <c r="AW117" s="293"/>
      <c r="AX117" s="293"/>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c r="IT117" s="16"/>
      <c r="IU117" s="16"/>
      <c r="IV117" s="16"/>
      <c r="IW117" s="16"/>
      <c r="IX117" s="16"/>
      <c r="IY117" s="16"/>
      <c r="IZ117" s="16"/>
      <c r="JA117" s="16"/>
      <c r="JB117" s="16"/>
      <c r="JC117" s="16"/>
      <c r="JD117" s="16"/>
      <c r="JE117" s="16"/>
      <c r="JF117" s="16"/>
      <c r="JG117" s="16"/>
      <c r="JH117" s="16"/>
      <c r="JI117" s="16"/>
      <c r="JJ117" s="16"/>
      <c r="JK117" s="16"/>
      <c r="JL117" s="16"/>
      <c r="JM117" s="16"/>
      <c r="JN117" s="16"/>
      <c r="JO117" s="16"/>
      <c r="JP117" s="16"/>
      <c r="JQ117" s="16"/>
      <c r="JR117" s="16"/>
      <c r="JS117" s="16"/>
      <c r="JT117" s="16"/>
      <c r="JU117" s="16"/>
      <c r="JV117" s="16"/>
      <c r="JW117" s="16"/>
      <c r="JX117" s="16"/>
      <c r="JY117" s="16"/>
      <c r="JZ117" s="16"/>
      <c r="KA117" s="16"/>
      <c r="KB117" s="16"/>
      <c r="KC117" s="16"/>
      <c r="KD117" s="16"/>
      <c r="KE117" s="16"/>
      <c r="KF117" s="16"/>
      <c r="KG117" s="16"/>
      <c r="KH117" s="16"/>
      <c r="KI117" s="16"/>
      <c r="KJ117" s="16"/>
      <c r="KK117" s="16"/>
      <c r="KL117" s="16"/>
      <c r="KM117" s="16"/>
      <c r="KN117" s="16"/>
      <c r="KO117" s="16"/>
      <c r="KP117" s="16"/>
      <c r="KQ117" s="16"/>
      <c r="KR117" s="16"/>
      <c r="KS117" s="16"/>
      <c r="KT117" s="16"/>
      <c r="KU117" s="16"/>
      <c r="KV117" s="16"/>
      <c r="KW117" s="16"/>
      <c r="KX117" s="16"/>
      <c r="KY117" s="16"/>
      <c r="KZ117" s="16"/>
      <c r="LA117" s="16"/>
      <c r="LB117" s="16"/>
      <c r="LC117" s="16"/>
      <c r="LD117" s="16"/>
      <c r="LE117" s="16"/>
      <c r="LF117" s="16"/>
      <c r="LG117" s="16"/>
      <c r="LH117" s="16"/>
      <c r="LI117" s="16"/>
      <c r="LJ117" s="16"/>
      <c r="LK117" s="16"/>
      <c r="LL117" s="16"/>
      <c r="LM117" s="16"/>
      <c r="LN117" s="16"/>
      <c r="LO117" s="16"/>
      <c r="LP117" s="16"/>
      <c r="LQ117" s="16"/>
      <c r="LR117" s="16"/>
      <c r="LS117" s="16"/>
      <c r="LT117" s="16"/>
      <c r="LU117" s="16"/>
      <c r="LV117" s="16"/>
      <c r="LW117" s="16"/>
      <c r="LX117" s="16"/>
      <c r="LY117" s="16"/>
      <c r="LZ117" s="16"/>
      <c r="MA117" s="16"/>
      <c r="MB117" s="16"/>
      <c r="MC117" s="16"/>
      <c r="MD117" s="16"/>
      <c r="ME117" s="16"/>
      <c r="MF117" s="16"/>
      <c r="MG117" s="16"/>
      <c r="MH117" s="16"/>
      <c r="MI117" s="16"/>
      <c r="MJ117" s="16"/>
      <c r="MK117" s="16"/>
      <c r="ML117" s="16"/>
      <c r="MM117" s="16"/>
      <c r="MN117" s="16"/>
      <c r="MO117" s="16"/>
      <c r="MP117" s="16"/>
      <c r="MQ117" s="16"/>
      <c r="MR117" s="16"/>
      <c r="MS117" s="16"/>
      <c r="MT117" s="16"/>
      <c r="MU117" s="16"/>
      <c r="MV117" s="16"/>
      <c r="MW117" s="16"/>
      <c r="MX117" s="16"/>
      <c r="MY117" s="16"/>
      <c r="MZ117" s="16"/>
      <c r="NA117" s="16"/>
      <c r="NB117" s="16"/>
      <c r="NC117" s="16"/>
      <c r="ND117" s="16"/>
      <c r="NE117" s="16"/>
      <c r="NF117" s="16"/>
      <c r="NG117" s="16"/>
      <c r="NH117" s="16"/>
      <c r="NI117" s="16"/>
      <c r="NJ117" s="16"/>
      <c r="NK117" s="16"/>
      <c r="NL117" s="16"/>
      <c r="NM117" s="16"/>
      <c r="NN117" s="16"/>
      <c r="NO117" s="16"/>
      <c r="NP117" s="16"/>
      <c r="NQ117" s="16"/>
      <c r="NR117" s="16"/>
      <c r="NS117" s="16"/>
      <c r="NT117" s="16"/>
      <c r="NU117" s="16"/>
      <c r="NV117" s="16"/>
      <c r="NW117" s="16"/>
      <c r="NX117" s="16"/>
      <c r="NY117" s="16"/>
      <c r="NZ117" s="16"/>
      <c r="OA117" s="16"/>
      <c r="OB117" s="16"/>
      <c r="OC117" s="16"/>
      <c r="OD117" s="16"/>
      <c r="OE117" s="16"/>
      <c r="OF117" s="16"/>
      <c r="OG117" s="16"/>
      <c r="OH117" s="16"/>
      <c r="OI117" s="16"/>
      <c r="OJ117" s="16"/>
      <c r="OK117" s="16"/>
      <c r="OL117" s="16"/>
      <c r="OM117" s="16"/>
      <c r="ON117" s="16"/>
      <c r="OO117" s="16"/>
      <c r="OP117" s="16"/>
      <c r="OQ117" s="16"/>
      <c r="OR117" s="16"/>
      <c r="OS117" s="16"/>
      <c r="OT117" s="16"/>
      <c r="OU117" s="16"/>
      <c r="OV117" s="16"/>
      <c r="OW117" s="16"/>
      <c r="OX117" s="16"/>
      <c r="OY117" s="16"/>
      <c r="OZ117" s="16"/>
      <c r="PA117" s="16"/>
      <c r="PB117" s="16"/>
      <c r="PC117" s="16"/>
      <c r="PD117" s="16"/>
      <c r="PE117" s="16"/>
      <c r="PF117" s="16"/>
      <c r="PG117" s="16"/>
      <c r="PH117" s="16"/>
      <c r="PI117" s="16"/>
      <c r="PJ117" s="16"/>
      <c r="PK117" s="16"/>
      <c r="PL117" s="16"/>
      <c r="PM117" s="16"/>
      <c r="PN117" s="16"/>
      <c r="PO117" s="16"/>
      <c r="PP117" s="16"/>
      <c r="PQ117" s="16"/>
      <c r="PR117" s="16"/>
      <c r="PS117" s="16"/>
      <c r="PT117" s="16"/>
      <c r="PU117" s="16"/>
      <c r="PV117" s="16"/>
      <c r="PW117" s="16"/>
      <c r="PX117" s="16"/>
      <c r="PY117" s="16"/>
      <c r="PZ117" s="16"/>
      <c r="QA117" s="16"/>
      <c r="QB117" s="16"/>
      <c r="QC117" s="16"/>
      <c r="QD117" s="16"/>
      <c r="QE117" s="16"/>
      <c r="QF117" s="16"/>
      <c r="QG117" s="16"/>
      <c r="QH117" s="16"/>
      <c r="QI117" s="16"/>
      <c r="QJ117" s="16"/>
      <c r="QK117" s="16"/>
      <c r="QL117" s="16"/>
      <c r="QM117" s="16"/>
      <c r="QN117" s="16"/>
      <c r="QO117" s="16"/>
      <c r="QP117" s="16"/>
      <c r="QQ117" s="16"/>
      <c r="QR117" s="16"/>
      <c r="QS117" s="16"/>
      <c r="QT117" s="16"/>
      <c r="QU117" s="16"/>
      <c r="QV117" s="16"/>
      <c r="QW117" s="16"/>
      <c r="QX117" s="16"/>
      <c r="QY117" s="16"/>
      <c r="QZ117" s="16"/>
      <c r="RA117" s="16"/>
      <c r="RB117" s="16"/>
      <c r="RC117" s="16"/>
      <c r="RD117" s="16"/>
      <c r="RE117" s="16"/>
      <c r="RF117" s="16"/>
      <c r="RG117" s="16"/>
      <c r="RH117" s="16"/>
      <c r="RI117" s="16"/>
      <c r="RJ117" s="16"/>
      <c r="RK117" s="16"/>
      <c r="RL117" s="16"/>
      <c r="RM117" s="16"/>
      <c r="RN117" s="16"/>
      <c r="RO117" s="16"/>
      <c r="RP117" s="16"/>
      <c r="RQ117" s="16"/>
      <c r="RR117" s="16"/>
      <c r="RS117" s="16"/>
      <c r="RT117" s="16"/>
      <c r="RU117" s="16"/>
      <c r="RV117" s="16"/>
      <c r="RW117" s="16"/>
      <c r="RX117" s="16"/>
      <c r="RY117" s="16"/>
      <c r="RZ117" s="16"/>
      <c r="SA117" s="16"/>
      <c r="SB117" s="16"/>
      <c r="SC117" s="16"/>
      <c r="SD117" s="16"/>
      <c r="SE117" s="16"/>
      <c r="SF117" s="16"/>
      <c r="SG117" s="16"/>
      <c r="SH117" s="16"/>
      <c r="SI117" s="16"/>
      <c r="SJ117" s="16"/>
      <c r="SK117" s="16"/>
      <c r="SL117" s="16"/>
      <c r="SM117" s="16"/>
      <c r="SN117" s="16"/>
      <c r="SO117" s="16"/>
      <c r="SP117" s="16"/>
      <c r="SQ117" s="16"/>
      <c r="SR117" s="16"/>
      <c r="SS117" s="16"/>
      <c r="ST117" s="16"/>
      <c r="SU117" s="16"/>
      <c r="SV117" s="16"/>
      <c r="SW117" s="16"/>
      <c r="SX117" s="16"/>
      <c r="SY117" s="16"/>
      <c r="SZ117" s="16"/>
      <c r="TA117" s="16"/>
      <c r="TB117" s="16"/>
      <c r="TC117" s="16"/>
      <c r="TD117" s="16"/>
      <c r="TE117" s="16"/>
      <c r="TF117" s="16"/>
      <c r="TG117" s="16"/>
      <c r="TH117" s="16"/>
      <c r="TI117" s="16"/>
      <c r="TJ117" s="16"/>
      <c r="TK117" s="16"/>
      <c r="TL117" s="16"/>
      <c r="TM117" s="16"/>
      <c r="TN117" s="16"/>
      <c r="TO117" s="16"/>
    </row>
    <row r="118" spans="1:535" s="98" customFormat="1" x14ac:dyDescent="0.35">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293"/>
      <c r="AL118" s="293"/>
      <c r="AM118" s="293"/>
      <c r="AN118" s="293"/>
      <c r="AO118" s="293"/>
      <c r="AP118" s="293"/>
      <c r="AQ118" s="293"/>
      <c r="AR118" s="293"/>
      <c r="AS118" s="293"/>
      <c r="AT118" s="293"/>
      <c r="AU118" s="293"/>
      <c r="AV118" s="293"/>
      <c r="AW118" s="293"/>
      <c r="AX118" s="293"/>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c r="PM118" s="16"/>
      <c r="PN118" s="16"/>
      <c r="PO118" s="16"/>
      <c r="PP118" s="16"/>
      <c r="PQ118" s="16"/>
      <c r="PR118" s="16"/>
      <c r="PS118" s="16"/>
      <c r="PT118" s="16"/>
      <c r="PU118" s="16"/>
      <c r="PV118" s="16"/>
      <c r="PW118" s="16"/>
      <c r="PX118" s="16"/>
      <c r="PY118" s="16"/>
      <c r="PZ118" s="16"/>
      <c r="QA118" s="16"/>
      <c r="QB118" s="16"/>
      <c r="QC118" s="16"/>
      <c r="QD118" s="16"/>
      <c r="QE118" s="16"/>
      <c r="QF118" s="16"/>
      <c r="QG118" s="16"/>
      <c r="QH118" s="16"/>
      <c r="QI118" s="16"/>
      <c r="QJ118" s="16"/>
      <c r="QK118" s="16"/>
      <c r="QL118" s="16"/>
      <c r="QM118" s="16"/>
      <c r="QN118" s="16"/>
      <c r="QO118" s="16"/>
      <c r="QP118" s="16"/>
      <c r="QQ118" s="16"/>
      <c r="QR118" s="16"/>
      <c r="QS118" s="16"/>
      <c r="QT118" s="16"/>
      <c r="QU118" s="16"/>
      <c r="QV118" s="16"/>
      <c r="QW118" s="16"/>
      <c r="QX118" s="16"/>
      <c r="QY118" s="16"/>
      <c r="QZ118" s="16"/>
      <c r="RA118" s="16"/>
      <c r="RB118" s="16"/>
      <c r="RC118" s="16"/>
      <c r="RD118" s="16"/>
      <c r="RE118" s="16"/>
      <c r="RF118" s="16"/>
      <c r="RG118" s="16"/>
      <c r="RH118" s="16"/>
      <c r="RI118" s="16"/>
      <c r="RJ118" s="16"/>
      <c r="RK118" s="16"/>
      <c r="RL118" s="16"/>
      <c r="RM118" s="16"/>
      <c r="RN118" s="16"/>
      <c r="RO118" s="16"/>
      <c r="RP118" s="16"/>
      <c r="RQ118" s="16"/>
      <c r="RR118" s="16"/>
      <c r="RS118" s="16"/>
      <c r="RT118" s="16"/>
      <c r="RU118" s="16"/>
      <c r="RV118" s="16"/>
      <c r="RW118" s="16"/>
      <c r="RX118" s="16"/>
      <c r="RY118" s="16"/>
      <c r="RZ118" s="16"/>
      <c r="SA118" s="16"/>
      <c r="SB118" s="16"/>
      <c r="SC118" s="16"/>
      <c r="SD118" s="16"/>
      <c r="SE118" s="16"/>
      <c r="SF118" s="16"/>
      <c r="SG118" s="16"/>
      <c r="SH118" s="16"/>
      <c r="SI118" s="16"/>
      <c r="SJ118" s="16"/>
      <c r="SK118" s="16"/>
      <c r="SL118" s="16"/>
      <c r="SM118" s="16"/>
      <c r="SN118" s="16"/>
      <c r="SO118" s="16"/>
      <c r="SP118" s="16"/>
      <c r="SQ118" s="16"/>
      <c r="SR118" s="16"/>
      <c r="SS118" s="16"/>
      <c r="ST118" s="16"/>
      <c r="SU118" s="16"/>
      <c r="SV118" s="16"/>
      <c r="SW118" s="16"/>
      <c r="SX118" s="16"/>
      <c r="SY118" s="16"/>
      <c r="SZ118" s="16"/>
      <c r="TA118" s="16"/>
      <c r="TB118" s="16"/>
      <c r="TC118" s="16"/>
      <c r="TD118" s="16"/>
      <c r="TE118" s="16"/>
      <c r="TF118" s="16"/>
      <c r="TG118" s="16"/>
      <c r="TH118" s="16"/>
      <c r="TI118" s="16"/>
      <c r="TJ118" s="16"/>
      <c r="TK118" s="16"/>
      <c r="TL118" s="16"/>
      <c r="TM118" s="16"/>
      <c r="TN118" s="16"/>
      <c r="TO118" s="16"/>
    </row>
    <row r="119" spans="1:535" s="98" customFormat="1" x14ac:dyDescent="0.35">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293"/>
      <c r="AL119" s="293"/>
      <c r="AM119" s="293"/>
      <c r="AN119" s="293"/>
      <c r="AO119" s="293"/>
      <c r="AP119" s="293"/>
      <c r="AQ119" s="293"/>
      <c r="AR119" s="293"/>
      <c r="AS119" s="293"/>
      <c r="AT119" s="293"/>
      <c r="AU119" s="293"/>
      <c r="AV119" s="293"/>
      <c r="AW119" s="293"/>
      <c r="AX119" s="293"/>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c r="PM119" s="16"/>
      <c r="PN119" s="16"/>
      <c r="PO119" s="16"/>
      <c r="PP119" s="16"/>
      <c r="PQ119" s="16"/>
      <c r="PR119" s="16"/>
      <c r="PS119" s="16"/>
      <c r="PT119" s="16"/>
      <c r="PU119" s="16"/>
      <c r="PV119" s="16"/>
      <c r="PW119" s="16"/>
      <c r="PX119" s="16"/>
      <c r="PY119" s="16"/>
      <c r="PZ119" s="16"/>
      <c r="QA119" s="16"/>
      <c r="QB119" s="16"/>
      <c r="QC119" s="16"/>
      <c r="QD119" s="16"/>
      <c r="QE119" s="16"/>
      <c r="QF119" s="16"/>
      <c r="QG119" s="16"/>
      <c r="QH119" s="16"/>
      <c r="QI119" s="16"/>
      <c r="QJ119" s="16"/>
      <c r="QK119" s="16"/>
      <c r="QL119" s="16"/>
      <c r="QM119" s="16"/>
      <c r="QN119" s="16"/>
      <c r="QO119" s="16"/>
      <c r="QP119" s="16"/>
      <c r="QQ119" s="16"/>
      <c r="QR119" s="16"/>
      <c r="QS119" s="16"/>
      <c r="QT119" s="16"/>
      <c r="QU119" s="16"/>
      <c r="QV119" s="16"/>
      <c r="QW119" s="16"/>
      <c r="QX119" s="16"/>
      <c r="QY119" s="16"/>
      <c r="QZ119" s="16"/>
      <c r="RA119" s="16"/>
      <c r="RB119" s="16"/>
      <c r="RC119" s="16"/>
      <c r="RD119" s="16"/>
      <c r="RE119" s="16"/>
      <c r="RF119" s="16"/>
      <c r="RG119" s="16"/>
      <c r="RH119" s="16"/>
      <c r="RI119" s="16"/>
      <c r="RJ119" s="16"/>
      <c r="RK119" s="16"/>
      <c r="RL119" s="16"/>
      <c r="RM119" s="16"/>
      <c r="RN119" s="16"/>
      <c r="RO119" s="16"/>
      <c r="RP119" s="16"/>
      <c r="RQ119" s="16"/>
      <c r="RR119" s="16"/>
      <c r="RS119" s="16"/>
      <c r="RT119" s="16"/>
      <c r="RU119" s="16"/>
      <c r="RV119" s="16"/>
      <c r="RW119" s="16"/>
      <c r="RX119" s="16"/>
      <c r="RY119" s="16"/>
      <c r="RZ119" s="16"/>
      <c r="SA119" s="16"/>
      <c r="SB119" s="16"/>
      <c r="SC119" s="16"/>
      <c r="SD119" s="16"/>
      <c r="SE119" s="16"/>
      <c r="SF119" s="16"/>
      <c r="SG119" s="16"/>
      <c r="SH119" s="16"/>
      <c r="SI119" s="16"/>
      <c r="SJ119" s="16"/>
      <c r="SK119" s="16"/>
      <c r="SL119" s="16"/>
      <c r="SM119" s="16"/>
      <c r="SN119" s="16"/>
      <c r="SO119" s="16"/>
      <c r="SP119" s="16"/>
      <c r="SQ119" s="16"/>
      <c r="SR119" s="16"/>
      <c r="SS119" s="16"/>
      <c r="ST119" s="16"/>
      <c r="SU119" s="16"/>
      <c r="SV119" s="16"/>
      <c r="SW119" s="16"/>
      <c r="SX119" s="16"/>
      <c r="SY119" s="16"/>
      <c r="SZ119" s="16"/>
      <c r="TA119" s="16"/>
      <c r="TB119" s="16"/>
      <c r="TC119" s="16"/>
      <c r="TD119" s="16"/>
      <c r="TE119" s="16"/>
      <c r="TF119" s="16"/>
      <c r="TG119" s="16"/>
      <c r="TH119" s="16"/>
      <c r="TI119" s="16"/>
      <c r="TJ119" s="16"/>
      <c r="TK119" s="16"/>
      <c r="TL119" s="16"/>
      <c r="TM119" s="16"/>
      <c r="TN119" s="16"/>
      <c r="TO119" s="16"/>
    </row>
    <row r="120" spans="1:535" s="98" customFormat="1" x14ac:dyDescent="0.35">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c r="PM120" s="16"/>
      <c r="PN120" s="16"/>
      <c r="PO120" s="16"/>
      <c r="PP120" s="16"/>
      <c r="PQ120" s="16"/>
      <c r="PR120" s="16"/>
      <c r="PS120" s="16"/>
      <c r="PT120" s="16"/>
      <c r="PU120" s="16"/>
      <c r="PV120" s="16"/>
      <c r="PW120" s="16"/>
      <c r="PX120" s="16"/>
      <c r="PY120" s="16"/>
      <c r="PZ120" s="16"/>
      <c r="QA120" s="16"/>
      <c r="QB120" s="16"/>
      <c r="QC120" s="16"/>
      <c r="QD120" s="16"/>
      <c r="QE120" s="16"/>
      <c r="QF120" s="16"/>
      <c r="QG120" s="16"/>
      <c r="QH120" s="16"/>
      <c r="QI120" s="16"/>
      <c r="QJ120" s="16"/>
      <c r="QK120" s="16"/>
      <c r="QL120" s="16"/>
      <c r="QM120" s="16"/>
      <c r="QN120" s="16"/>
      <c r="QO120" s="16"/>
      <c r="QP120" s="16"/>
      <c r="QQ120" s="16"/>
      <c r="QR120" s="16"/>
      <c r="QS120" s="16"/>
      <c r="QT120" s="16"/>
      <c r="QU120" s="16"/>
      <c r="QV120" s="16"/>
      <c r="QW120" s="16"/>
      <c r="QX120" s="16"/>
      <c r="QY120" s="16"/>
      <c r="QZ120" s="16"/>
      <c r="RA120" s="16"/>
      <c r="RB120" s="16"/>
      <c r="RC120" s="16"/>
      <c r="RD120" s="16"/>
      <c r="RE120" s="16"/>
      <c r="RF120" s="16"/>
      <c r="RG120" s="16"/>
      <c r="RH120" s="16"/>
      <c r="RI120" s="16"/>
      <c r="RJ120" s="16"/>
      <c r="RK120" s="16"/>
      <c r="RL120" s="16"/>
      <c r="RM120" s="16"/>
      <c r="RN120" s="16"/>
      <c r="RO120" s="16"/>
      <c r="RP120" s="16"/>
      <c r="RQ120" s="16"/>
      <c r="RR120" s="16"/>
      <c r="RS120" s="16"/>
      <c r="RT120" s="16"/>
      <c r="RU120" s="16"/>
      <c r="RV120" s="16"/>
      <c r="RW120" s="16"/>
      <c r="RX120" s="16"/>
      <c r="RY120" s="16"/>
      <c r="RZ120" s="16"/>
      <c r="SA120" s="16"/>
      <c r="SB120" s="16"/>
      <c r="SC120" s="16"/>
      <c r="SD120" s="16"/>
      <c r="SE120" s="16"/>
      <c r="SF120" s="16"/>
      <c r="SG120" s="16"/>
      <c r="SH120" s="16"/>
      <c r="SI120" s="16"/>
      <c r="SJ120" s="16"/>
      <c r="SK120" s="16"/>
      <c r="SL120" s="16"/>
      <c r="SM120" s="16"/>
      <c r="SN120" s="16"/>
      <c r="SO120" s="16"/>
      <c r="SP120" s="16"/>
      <c r="SQ120" s="16"/>
      <c r="SR120" s="16"/>
      <c r="SS120" s="16"/>
      <c r="ST120" s="16"/>
      <c r="SU120" s="16"/>
      <c r="SV120" s="16"/>
      <c r="SW120" s="16"/>
      <c r="SX120" s="16"/>
      <c r="SY120" s="16"/>
      <c r="SZ120" s="16"/>
      <c r="TA120" s="16"/>
      <c r="TB120" s="16"/>
      <c r="TC120" s="16"/>
      <c r="TD120" s="16"/>
      <c r="TE120" s="16"/>
      <c r="TF120" s="16"/>
      <c r="TG120" s="16"/>
      <c r="TH120" s="16"/>
      <c r="TI120" s="16"/>
      <c r="TJ120" s="16"/>
      <c r="TK120" s="16"/>
      <c r="TL120" s="16"/>
      <c r="TM120" s="16"/>
      <c r="TN120" s="16"/>
      <c r="TO120" s="16"/>
    </row>
    <row r="121" spans="1:535" s="98" customFormat="1" x14ac:dyDescent="0.35">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c r="PM121" s="16"/>
      <c r="PN121" s="16"/>
      <c r="PO121" s="16"/>
      <c r="PP121" s="16"/>
      <c r="PQ121" s="16"/>
      <c r="PR121" s="16"/>
      <c r="PS121" s="16"/>
      <c r="PT121" s="16"/>
      <c r="PU121" s="16"/>
      <c r="PV121" s="16"/>
      <c r="PW121" s="16"/>
      <c r="PX121" s="16"/>
      <c r="PY121" s="16"/>
      <c r="PZ121" s="16"/>
      <c r="QA121" s="16"/>
      <c r="QB121" s="16"/>
      <c r="QC121" s="16"/>
      <c r="QD121" s="16"/>
      <c r="QE121" s="16"/>
      <c r="QF121" s="16"/>
      <c r="QG121" s="16"/>
      <c r="QH121" s="16"/>
      <c r="QI121" s="16"/>
      <c r="QJ121" s="16"/>
      <c r="QK121" s="16"/>
      <c r="QL121" s="16"/>
      <c r="QM121" s="16"/>
      <c r="QN121" s="16"/>
      <c r="QO121" s="16"/>
      <c r="QP121" s="16"/>
      <c r="QQ121" s="16"/>
      <c r="QR121" s="16"/>
      <c r="QS121" s="16"/>
      <c r="QT121" s="16"/>
      <c r="QU121" s="16"/>
      <c r="QV121" s="16"/>
      <c r="QW121" s="16"/>
      <c r="QX121" s="16"/>
      <c r="QY121" s="16"/>
      <c r="QZ121" s="16"/>
      <c r="RA121" s="16"/>
      <c r="RB121" s="16"/>
      <c r="RC121" s="16"/>
      <c r="RD121" s="16"/>
      <c r="RE121" s="16"/>
      <c r="RF121" s="16"/>
      <c r="RG121" s="16"/>
      <c r="RH121" s="16"/>
      <c r="RI121" s="16"/>
      <c r="RJ121" s="16"/>
      <c r="RK121" s="16"/>
      <c r="RL121" s="16"/>
      <c r="RM121" s="16"/>
      <c r="RN121" s="16"/>
      <c r="RO121" s="16"/>
      <c r="RP121" s="16"/>
      <c r="RQ121" s="16"/>
      <c r="RR121" s="16"/>
      <c r="RS121" s="16"/>
      <c r="RT121" s="16"/>
      <c r="RU121" s="16"/>
      <c r="RV121" s="16"/>
      <c r="RW121" s="16"/>
      <c r="RX121" s="16"/>
      <c r="RY121" s="16"/>
      <c r="RZ121" s="16"/>
      <c r="SA121" s="16"/>
      <c r="SB121" s="16"/>
      <c r="SC121" s="16"/>
      <c r="SD121" s="16"/>
      <c r="SE121" s="16"/>
      <c r="SF121" s="16"/>
      <c r="SG121" s="16"/>
      <c r="SH121" s="16"/>
      <c r="SI121" s="16"/>
      <c r="SJ121" s="16"/>
      <c r="SK121" s="16"/>
      <c r="SL121" s="16"/>
      <c r="SM121" s="16"/>
      <c r="SN121" s="16"/>
      <c r="SO121" s="16"/>
      <c r="SP121" s="16"/>
      <c r="SQ121" s="16"/>
      <c r="SR121" s="16"/>
      <c r="SS121" s="16"/>
      <c r="ST121" s="16"/>
      <c r="SU121" s="16"/>
      <c r="SV121" s="16"/>
      <c r="SW121" s="16"/>
      <c r="SX121" s="16"/>
      <c r="SY121" s="16"/>
      <c r="SZ121" s="16"/>
      <c r="TA121" s="16"/>
      <c r="TB121" s="16"/>
      <c r="TC121" s="16"/>
      <c r="TD121" s="16"/>
      <c r="TE121" s="16"/>
      <c r="TF121" s="16"/>
      <c r="TG121" s="16"/>
      <c r="TH121" s="16"/>
      <c r="TI121" s="16"/>
      <c r="TJ121" s="16"/>
      <c r="TK121" s="16"/>
      <c r="TL121" s="16"/>
      <c r="TM121" s="16"/>
      <c r="TN121" s="16"/>
      <c r="TO121" s="16"/>
    </row>
    <row r="122" spans="1:535" s="98" customFormat="1" x14ac:dyDescent="0.35">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row>
    <row r="123" spans="1:535" s="98" customFormat="1" x14ac:dyDescent="0.35">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row>
    <row r="124" spans="1:535" s="98" customFormat="1" x14ac:dyDescent="0.35">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c r="PM124" s="16"/>
      <c r="PN124" s="16"/>
      <c r="PO124" s="16"/>
      <c r="PP124" s="16"/>
      <c r="PQ124" s="16"/>
      <c r="PR124" s="16"/>
      <c r="PS124" s="16"/>
      <c r="PT124" s="16"/>
      <c r="PU124" s="16"/>
      <c r="PV124" s="16"/>
      <c r="PW124" s="16"/>
      <c r="PX124" s="16"/>
      <c r="PY124" s="16"/>
      <c r="PZ124" s="16"/>
      <c r="QA124" s="16"/>
      <c r="QB124" s="16"/>
      <c r="QC124" s="16"/>
      <c r="QD124" s="16"/>
      <c r="QE124" s="16"/>
      <c r="QF124" s="16"/>
      <c r="QG124" s="16"/>
      <c r="QH124" s="16"/>
      <c r="QI124" s="16"/>
      <c r="QJ124" s="16"/>
      <c r="QK124" s="16"/>
      <c r="QL124" s="16"/>
      <c r="QM124" s="16"/>
      <c r="QN124" s="16"/>
      <c r="QO124" s="16"/>
      <c r="QP124" s="16"/>
      <c r="QQ124" s="16"/>
      <c r="QR124" s="16"/>
      <c r="QS124" s="16"/>
      <c r="QT124" s="16"/>
      <c r="QU124" s="16"/>
      <c r="QV124" s="16"/>
      <c r="QW124" s="16"/>
      <c r="QX124" s="16"/>
      <c r="QY124" s="16"/>
      <c r="QZ124" s="16"/>
      <c r="RA124" s="16"/>
      <c r="RB124" s="16"/>
      <c r="RC124" s="16"/>
      <c r="RD124" s="16"/>
      <c r="RE124" s="16"/>
      <c r="RF124" s="16"/>
      <c r="RG124" s="16"/>
      <c r="RH124" s="16"/>
      <c r="RI124" s="16"/>
      <c r="RJ124" s="16"/>
      <c r="RK124" s="16"/>
      <c r="RL124" s="16"/>
      <c r="RM124" s="16"/>
      <c r="RN124" s="16"/>
      <c r="RO124" s="16"/>
      <c r="RP124" s="16"/>
      <c r="RQ124" s="16"/>
      <c r="RR124" s="16"/>
      <c r="RS124" s="16"/>
      <c r="RT124" s="16"/>
      <c r="RU124" s="16"/>
      <c r="RV124" s="16"/>
      <c r="RW124" s="16"/>
      <c r="RX124" s="16"/>
      <c r="RY124" s="16"/>
      <c r="RZ124" s="16"/>
      <c r="SA124" s="16"/>
      <c r="SB124" s="16"/>
      <c r="SC124" s="16"/>
      <c r="SD124" s="16"/>
      <c r="SE124" s="16"/>
      <c r="SF124" s="16"/>
      <c r="SG124" s="16"/>
      <c r="SH124" s="16"/>
      <c r="SI124" s="16"/>
      <c r="SJ124" s="16"/>
      <c r="SK124" s="16"/>
      <c r="SL124" s="16"/>
      <c r="SM124" s="16"/>
      <c r="SN124" s="16"/>
      <c r="SO124" s="16"/>
      <c r="SP124" s="16"/>
      <c r="SQ124" s="16"/>
      <c r="SR124" s="16"/>
      <c r="SS124" s="16"/>
      <c r="ST124" s="16"/>
      <c r="SU124" s="16"/>
      <c r="SV124" s="16"/>
      <c r="SW124" s="16"/>
      <c r="SX124" s="16"/>
      <c r="SY124" s="16"/>
      <c r="SZ124" s="16"/>
      <c r="TA124" s="16"/>
      <c r="TB124" s="16"/>
      <c r="TC124" s="16"/>
      <c r="TD124" s="16"/>
      <c r="TE124" s="16"/>
      <c r="TF124" s="16"/>
      <c r="TG124" s="16"/>
      <c r="TH124" s="16"/>
      <c r="TI124" s="16"/>
      <c r="TJ124" s="16"/>
      <c r="TK124" s="16"/>
      <c r="TL124" s="16"/>
      <c r="TM124" s="16"/>
      <c r="TN124" s="16"/>
      <c r="TO124" s="16"/>
    </row>
    <row r="125" spans="1:535" s="98" customFormat="1" x14ac:dyDescent="0.35">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c r="AT125" s="293"/>
      <c r="AU125" s="293"/>
      <c r="AV125" s="293"/>
      <c r="AW125" s="293"/>
      <c r="AX125" s="293"/>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c r="PM125" s="16"/>
      <c r="PN125" s="16"/>
      <c r="PO125" s="16"/>
      <c r="PP125" s="16"/>
      <c r="PQ125" s="16"/>
      <c r="PR125" s="16"/>
      <c r="PS125" s="16"/>
      <c r="PT125" s="16"/>
      <c r="PU125" s="16"/>
      <c r="PV125" s="16"/>
      <c r="PW125" s="16"/>
      <c r="PX125" s="16"/>
      <c r="PY125" s="16"/>
      <c r="PZ125" s="16"/>
      <c r="QA125" s="16"/>
      <c r="QB125" s="16"/>
      <c r="QC125" s="16"/>
      <c r="QD125" s="16"/>
      <c r="QE125" s="16"/>
      <c r="QF125" s="16"/>
      <c r="QG125" s="16"/>
      <c r="QH125" s="16"/>
      <c r="QI125" s="16"/>
      <c r="QJ125" s="16"/>
      <c r="QK125" s="16"/>
      <c r="QL125" s="16"/>
      <c r="QM125" s="16"/>
      <c r="QN125" s="16"/>
      <c r="QO125" s="16"/>
      <c r="QP125" s="16"/>
      <c r="QQ125" s="16"/>
      <c r="QR125" s="16"/>
      <c r="QS125" s="16"/>
      <c r="QT125" s="16"/>
      <c r="QU125" s="16"/>
      <c r="QV125" s="16"/>
      <c r="QW125" s="16"/>
      <c r="QX125" s="16"/>
      <c r="QY125" s="16"/>
      <c r="QZ125" s="16"/>
      <c r="RA125" s="16"/>
      <c r="RB125" s="16"/>
      <c r="RC125" s="16"/>
      <c r="RD125" s="16"/>
      <c r="RE125" s="16"/>
      <c r="RF125" s="16"/>
      <c r="RG125" s="16"/>
      <c r="RH125" s="16"/>
      <c r="RI125" s="16"/>
      <c r="RJ125" s="16"/>
      <c r="RK125" s="16"/>
      <c r="RL125" s="16"/>
      <c r="RM125" s="16"/>
      <c r="RN125" s="16"/>
      <c r="RO125" s="16"/>
      <c r="RP125" s="16"/>
      <c r="RQ125" s="16"/>
      <c r="RR125" s="16"/>
      <c r="RS125" s="16"/>
      <c r="RT125" s="16"/>
      <c r="RU125" s="16"/>
      <c r="RV125" s="16"/>
      <c r="RW125" s="16"/>
      <c r="RX125" s="16"/>
      <c r="RY125" s="16"/>
      <c r="RZ125" s="16"/>
      <c r="SA125" s="16"/>
      <c r="SB125" s="16"/>
      <c r="SC125" s="16"/>
      <c r="SD125" s="16"/>
      <c r="SE125" s="16"/>
      <c r="SF125" s="16"/>
      <c r="SG125" s="16"/>
      <c r="SH125" s="16"/>
      <c r="SI125" s="16"/>
      <c r="SJ125" s="16"/>
      <c r="SK125" s="16"/>
      <c r="SL125" s="16"/>
      <c r="SM125" s="16"/>
      <c r="SN125" s="16"/>
      <c r="SO125" s="16"/>
      <c r="SP125" s="16"/>
      <c r="SQ125" s="16"/>
      <c r="SR125" s="16"/>
      <c r="SS125" s="16"/>
      <c r="ST125" s="16"/>
      <c r="SU125" s="16"/>
      <c r="SV125" s="16"/>
      <c r="SW125" s="16"/>
      <c r="SX125" s="16"/>
      <c r="SY125" s="16"/>
      <c r="SZ125" s="16"/>
      <c r="TA125" s="16"/>
      <c r="TB125" s="16"/>
      <c r="TC125" s="16"/>
      <c r="TD125" s="16"/>
      <c r="TE125" s="16"/>
      <c r="TF125" s="16"/>
      <c r="TG125" s="16"/>
      <c r="TH125" s="16"/>
      <c r="TI125" s="16"/>
      <c r="TJ125" s="16"/>
      <c r="TK125" s="16"/>
      <c r="TL125" s="16"/>
      <c r="TM125" s="16"/>
      <c r="TN125" s="16"/>
      <c r="TO125" s="16"/>
    </row>
    <row r="126" spans="1:535" s="98" customFormat="1" x14ac:dyDescent="0.35">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c r="PM126" s="16"/>
      <c r="PN126" s="16"/>
      <c r="PO126" s="16"/>
      <c r="PP126" s="16"/>
      <c r="PQ126" s="16"/>
      <c r="PR126" s="16"/>
      <c r="PS126" s="16"/>
      <c r="PT126" s="16"/>
      <c r="PU126" s="16"/>
      <c r="PV126" s="16"/>
      <c r="PW126" s="16"/>
      <c r="PX126" s="16"/>
      <c r="PY126" s="16"/>
      <c r="PZ126" s="16"/>
      <c r="QA126" s="16"/>
      <c r="QB126" s="16"/>
      <c r="QC126" s="16"/>
      <c r="QD126" s="16"/>
      <c r="QE126" s="16"/>
      <c r="QF126" s="16"/>
      <c r="QG126" s="16"/>
      <c r="QH126" s="16"/>
      <c r="QI126" s="16"/>
      <c r="QJ126" s="16"/>
      <c r="QK126" s="16"/>
      <c r="QL126" s="16"/>
      <c r="QM126" s="16"/>
      <c r="QN126" s="16"/>
      <c r="QO126" s="16"/>
      <c r="QP126" s="16"/>
      <c r="QQ126" s="16"/>
      <c r="QR126" s="16"/>
      <c r="QS126" s="16"/>
      <c r="QT126" s="16"/>
      <c r="QU126" s="16"/>
      <c r="QV126" s="16"/>
      <c r="QW126" s="16"/>
      <c r="QX126" s="16"/>
      <c r="QY126" s="16"/>
      <c r="QZ126" s="16"/>
      <c r="RA126" s="16"/>
      <c r="RB126" s="16"/>
      <c r="RC126" s="16"/>
      <c r="RD126" s="16"/>
      <c r="RE126" s="16"/>
      <c r="RF126" s="16"/>
      <c r="RG126" s="16"/>
      <c r="RH126" s="16"/>
      <c r="RI126" s="16"/>
      <c r="RJ126" s="16"/>
      <c r="RK126" s="16"/>
      <c r="RL126" s="16"/>
      <c r="RM126" s="16"/>
      <c r="RN126" s="16"/>
      <c r="RO126" s="16"/>
      <c r="RP126" s="16"/>
      <c r="RQ126" s="16"/>
      <c r="RR126" s="16"/>
      <c r="RS126" s="16"/>
      <c r="RT126" s="16"/>
      <c r="RU126" s="16"/>
      <c r="RV126" s="16"/>
      <c r="RW126" s="16"/>
      <c r="RX126" s="16"/>
      <c r="RY126" s="16"/>
      <c r="RZ126" s="16"/>
      <c r="SA126" s="16"/>
      <c r="SB126" s="16"/>
      <c r="SC126" s="16"/>
      <c r="SD126" s="16"/>
      <c r="SE126" s="16"/>
      <c r="SF126" s="16"/>
      <c r="SG126" s="16"/>
      <c r="SH126" s="16"/>
      <c r="SI126" s="16"/>
      <c r="SJ126" s="16"/>
      <c r="SK126" s="16"/>
      <c r="SL126" s="16"/>
      <c r="SM126" s="16"/>
      <c r="SN126" s="16"/>
      <c r="SO126" s="16"/>
      <c r="SP126" s="16"/>
      <c r="SQ126" s="16"/>
      <c r="SR126" s="16"/>
      <c r="SS126" s="16"/>
      <c r="ST126" s="16"/>
      <c r="SU126" s="16"/>
      <c r="SV126" s="16"/>
      <c r="SW126" s="16"/>
      <c r="SX126" s="16"/>
      <c r="SY126" s="16"/>
      <c r="SZ126" s="16"/>
      <c r="TA126" s="16"/>
      <c r="TB126" s="16"/>
      <c r="TC126" s="16"/>
      <c r="TD126" s="16"/>
      <c r="TE126" s="16"/>
      <c r="TF126" s="16"/>
      <c r="TG126" s="16"/>
      <c r="TH126" s="16"/>
      <c r="TI126" s="16"/>
      <c r="TJ126" s="16"/>
      <c r="TK126" s="16"/>
      <c r="TL126" s="16"/>
      <c r="TM126" s="16"/>
      <c r="TN126" s="16"/>
      <c r="TO126" s="16"/>
    </row>
    <row r="127" spans="1:535" s="98" customFormat="1" x14ac:dyDescent="0.35">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c r="AI127" s="293"/>
      <c r="AJ127" s="293"/>
      <c r="AK127" s="293"/>
      <c r="AL127" s="293"/>
      <c r="AM127" s="293"/>
      <c r="AN127" s="293"/>
      <c r="AO127" s="293"/>
      <c r="AP127" s="293"/>
      <c r="AQ127" s="293"/>
      <c r="AR127" s="293"/>
      <c r="AS127" s="293"/>
      <c r="AT127" s="293"/>
      <c r="AU127" s="293"/>
      <c r="AV127" s="293"/>
      <c r="AW127" s="293"/>
      <c r="AX127" s="293"/>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row>
    <row r="128" spans="1:535" s="98" customFormat="1" x14ac:dyDescent="0.35">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row>
    <row r="129" spans="1:535" s="98" customFormat="1" x14ac:dyDescent="0.35">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293"/>
      <c r="AL129" s="293"/>
      <c r="AM129" s="293"/>
      <c r="AN129" s="293"/>
      <c r="AO129" s="293"/>
      <c r="AP129" s="293"/>
      <c r="AQ129" s="293"/>
      <c r="AR129" s="293"/>
      <c r="AS129" s="293"/>
      <c r="AT129" s="293"/>
      <c r="AU129" s="293"/>
      <c r="AV129" s="293"/>
      <c r="AW129" s="293"/>
      <c r="AX129" s="293"/>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row>
    <row r="130" spans="1:535" s="98" customFormat="1" x14ac:dyDescent="0.35">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293"/>
      <c r="AL130" s="293"/>
      <c r="AM130" s="293"/>
      <c r="AN130" s="293"/>
      <c r="AO130" s="293"/>
      <c r="AP130" s="293"/>
      <c r="AQ130" s="293"/>
      <c r="AR130" s="293"/>
      <c r="AS130" s="293"/>
      <c r="AT130" s="293"/>
      <c r="AU130" s="293"/>
      <c r="AV130" s="293"/>
      <c r="AW130" s="293"/>
      <c r="AX130" s="293"/>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c r="PM130" s="16"/>
      <c r="PN130" s="16"/>
      <c r="PO130" s="16"/>
      <c r="PP130" s="16"/>
      <c r="PQ130" s="16"/>
      <c r="PR130" s="16"/>
      <c r="PS130" s="16"/>
      <c r="PT130" s="16"/>
      <c r="PU130" s="16"/>
      <c r="PV130" s="16"/>
      <c r="PW130" s="16"/>
      <c r="PX130" s="16"/>
      <c r="PY130" s="16"/>
      <c r="PZ130" s="16"/>
      <c r="QA130" s="16"/>
      <c r="QB130" s="16"/>
      <c r="QC130" s="16"/>
      <c r="QD130" s="16"/>
      <c r="QE130" s="16"/>
      <c r="QF130" s="16"/>
      <c r="QG130" s="16"/>
      <c r="QH130" s="16"/>
      <c r="QI130" s="16"/>
      <c r="QJ130" s="16"/>
      <c r="QK130" s="16"/>
      <c r="QL130" s="16"/>
      <c r="QM130" s="16"/>
      <c r="QN130" s="16"/>
      <c r="QO130" s="16"/>
      <c r="QP130" s="16"/>
      <c r="QQ130" s="16"/>
      <c r="QR130" s="16"/>
      <c r="QS130" s="16"/>
      <c r="QT130" s="16"/>
      <c r="QU130" s="16"/>
      <c r="QV130" s="16"/>
      <c r="QW130" s="16"/>
      <c r="QX130" s="16"/>
      <c r="QY130" s="16"/>
      <c r="QZ130" s="16"/>
      <c r="RA130" s="16"/>
      <c r="RB130" s="16"/>
      <c r="RC130" s="16"/>
      <c r="RD130" s="16"/>
      <c r="RE130" s="16"/>
      <c r="RF130" s="16"/>
      <c r="RG130" s="16"/>
      <c r="RH130" s="16"/>
      <c r="RI130" s="16"/>
      <c r="RJ130" s="16"/>
      <c r="RK130" s="16"/>
      <c r="RL130" s="16"/>
      <c r="RM130" s="16"/>
      <c r="RN130" s="16"/>
      <c r="RO130" s="16"/>
      <c r="RP130" s="16"/>
      <c r="RQ130" s="16"/>
      <c r="RR130" s="16"/>
      <c r="RS130" s="16"/>
      <c r="RT130" s="16"/>
      <c r="RU130" s="16"/>
      <c r="RV130" s="16"/>
      <c r="RW130" s="16"/>
      <c r="RX130" s="16"/>
      <c r="RY130" s="16"/>
      <c r="RZ130" s="16"/>
      <c r="SA130" s="16"/>
      <c r="SB130" s="16"/>
      <c r="SC130" s="16"/>
      <c r="SD130" s="16"/>
      <c r="SE130" s="16"/>
      <c r="SF130" s="16"/>
      <c r="SG130" s="16"/>
      <c r="SH130" s="16"/>
      <c r="SI130" s="16"/>
      <c r="SJ130" s="16"/>
      <c r="SK130" s="16"/>
      <c r="SL130" s="16"/>
      <c r="SM130" s="16"/>
      <c r="SN130" s="16"/>
      <c r="SO130" s="16"/>
      <c r="SP130" s="16"/>
      <c r="SQ130" s="16"/>
      <c r="SR130" s="16"/>
      <c r="SS130" s="16"/>
      <c r="ST130" s="16"/>
      <c r="SU130" s="16"/>
      <c r="SV130" s="16"/>
      <c r="SW130" s="16"/>
      <c r="SX130" s="16"/>
      <c r="SY130" s="16"/>
      <c r="SZ130" s="16"/>
      <c r="TA130" s="16"/>
      <c r="TB130" s="16"/>
      <c r="TC130" s="16"/>
      <c r="TD130" s="16"/>
      <c r="TE130" s="16"/>
      <c r="TF130" s="16"/>
      <c r="TG130" s="16"/>
      <c r="TH130" s="16"/>
      <c r="TI130" s="16"/>
      <c r="TJ130" s="16"/>
      <c r="TK130" s="16"/>
      <c r="TL130" s="16"/>
      <c r="TM130" s="16"/>
      <c r="TN130" s="16"/>
      <c r="TO130" s="16"/>
    </row>
    <row r="131" spans="1:535" s="98" customFormat="1" x14ac:dyDescent="0.35">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c r="AT131" s="293"/>
      <c r="AU131" s="293"/>
      <c r="AV131" s="293"/>
      <c r="AW131" s="293"/>
      <c r="AX131" s="293"/>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c r="PM131" s="16"/>
      <c r="PN131" s="16"/>
      <c r="PO131" s="16"/>
      <c r="PP131" s="16"/>
      <c r="PQ131" s="16"/>
      <c r="PR131" s="16"/>
      <c r="PS131" s="16"/>
      <c r="PT131" s="16"/>
      <c r="PU131" s="16"/>
      <c r="PV131" s="16"/>
      <c r="PW131" s="16"/>
      <c r="PX131" s="16"/>
      <c r="PY131" s="16"/>
      <c r="PZ131" s="16"/>
      <c r="QA131" s="16"/>
      <c r="QB131" s="16"/>
      <c r="QC131" s="16"/>
      <c r="QD131" s="16"/>
      <c r="QE131" s="16"/>
      <c r="QF131" s="16"/>
      <c r="QG131" s="16"/>
      <c r="QH131" s="16"/>
      <c r="QI131" s="16"/>
      <c r="QJ131" s="16"/>
      <c r="QK131" s="16"/>
      <c r="QL131" s="16"/>
      <c r="QM131" s="16"/>
      <c r="QN131" s="16"/>
      <c r="QO131" s="16"/>
      <c r="QP131" s="16"/>
      <c r="QQ131" s="16"/>
      <c r="QR131" s="16"/>
      <c r="QS131" s="16"/>
      <c r="QT131" s="16"/>
      <c r="QU131" s="16"/>
      <c r="QV131" s="16"/>
      <c r="QW131" s="16"/>
      <c r="QX131" s="16"/>
      <c r="QY131" s="16"/>
      <c r="QZ131" s="16"/>
      <c r="RA131" s="16"/>
      <c r="RB131" s="16"/>
      <c r="RC131" s="16"/>
      <c r="RD131" s="16"/>
      <c r="RE131" s="16"/>
      <c r="RF131" s="16"/>
      <c r="RG131" s="16"/>
      <c r="RH131" s="16"/>
      <c r="RI131" s="16"/>
      <c r="RJ131" s="16"/>
      <c r="RK131" s="16"/>
      <c r="RL131" s="16"/>
      <c r="RM131" s="16"/>
      <c r="RN131" s="16"/>
      <c r="RO131" s="16"/>
      <c r="RP131" s="16"/>
      <c r="RQ131" s="16"/>
      <c r="RR131" s="16"/>
      <c r="RS131" s="16"/>
      <c r="RT131" s="16"/>
      <c r="RU131" s="16"/>
      <c r="RV131" s="16"/>
      <c r="RW131" s="16"/>
      <c r="RX131" s="16"/>
      <c r="RY131" s="16"/>
      <c r="RZ131" s="16"/>
      <c r="SA131" s="16"/>
      <c r="SB131" s="16"/>
      <c r="SC131" s="16"/>
      <c r="SD131" s="16"/>
      <c r="SE131" s="16"/>
      <c r="SF131" s="16"/>
      <c r="SG131" s="16"/>
      <c r="SH131" s="16"/>
      <c r="SI131" s="16"/>
      <c r="SJ131" s="16"/>
      <c r="SK131" s="16"/>
      <c r="SL131" s="16"/>
      <c r="SM131" s="16"/>
      <c r="SN131" s="16"/>
      <c r="SO131" s="16"/>
      <c r="SP131" s="16"/>
      <c r="SQ131" s="16"/>
      <c r="SR131" s="16"/>
      <c r="SS131" s="16"/>
      <c r="ST131" s="16"/>
      <c r="SU131" s="16"/>
      <c r="SV131" s="16"/>
      <c r="SW131" s="16"/>
      <c r="SX131" s="16"/>
      <c r="SY131" s="16"/>
      <c r="SZ131" s="16"/>
      <c r="TA131" s="16"/>
      <c r="TB131" s="16"/>
      <c r="TC131" s="16"/>
      <c r="TD131" s="16"/>
      <c r="TE131" s="16"/>
      <c r="TF131" s="16"/>
      <c r="TG131" s="16"/>
      <c r="TH131" s="16"/>
      <c r="TI131" s="16"/>
      <c r="TJ131" s="16"/>
      <c r="TK131" s="16"/>
      <c r="TL131" s="16"/>
      <c r="TM131" s="16"/>
      <c r="TN131" s="16"/>
      <c r="TO131" s="16"/>
    </row>
    <row r="132" spans="1:535" s="98" customFormat="1" x14ac:dyDescent="0.35">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3"/>
      <c r="AX132" s="293"/>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c r="PM132" s="16"/>
      <c r="PN132" s="16"/>
      <c r="PO132" s="16"/>
      <c r="PP132" s="16"/>
      <c r="PQ132" s="16"/>
      <c r="PR132" s="16"/>
      <c r="PS132" s="16"/>
      <c r="PT132" s="16"/>
      <c r="PU132" s="16"/>
      <c r="PV132" s="16"/>
      <c r="PW132" s="16"/>
      <c r="PX132" s="16"/>
      <c r="PY132" s="16"/>
      <c r="PZ132" s="16"/>
      <c r="QA132" s="16"/>
      <c r="QB132" s="16"/>
      <c r="QC132" s="16"/>
      <c r="QD132" s="16"/>
      <c r="QE132" s="16"/>
      <c r="QF132" s="16"/>
      <c r="QG132" s="16"/>
      <c r="QH132" s="16"/>
      <c r="QI132" s="16"/>
      <c r="QJ132" s="16"/>
      <c r="QK132" s="16"/>
      <c r="QL132" s="16"/>
      <c r="QM132" s="16"/>
      <c r="QN132" s="16"/>
      <c r="QO132" s="16"/>
      <c r="QP132" s="16"/>
      <c r="QQ132" s="16"/>
      <c r="QR132" s="16"/>
      <c r="QS132" s="16"/>
      <c r="QT132" s="16"/>
      <c r="QU132" s="16"/>
      <c r="QV132" s="16"/>
      <c r="QW132" s="16"/>
      <c r="QX132" s="16"/>
      <c r="QY132" s="16"/>
      <c r="QZ132" s="16"/>
      <c r="RA132" s="16"/>
      <c r="RB132" s="16"/>
      <c r="RC132" s="16"/>
      <c r="RD132" s="16"/>
      <c r="RE132" s="16"/>
      <c r="RF132" s="16"/>
      <c r="RG132" s="16"/>
      <c r="RH132" s="16"/>
      <c r="RI132" s="16"/>
      <c r="RJ132" s="16"/>
      <c r="RK132" s="16"/>
      <c r="RL132" s="16"/>
      <c r="RM132" s="16"/>
      <c r="RN132" s="16"/>
      <c r="RO132" s="16"/>
      <c r="RP132" s="16"/>
      <c r="RQ132" s="16"/>
      <c r="RR132" s="16"/>
      <c r="RS132" s="16"/>
      <c r="RT132" s="16"/>
      <c r="RU132" s="16"/>
      <c r="RV132" s="16"/>
      <c r="RW132" s="16"/>
      <c r="RX132" s="16"/>
      <c r="RY132" s="16"/>
      <c r="RZ132" s="16"/>
      <c r="SA132" s="16"/>
      <c r="SB132" s="16"/>
      <c r="SC132" s="16"/>
      <c r="SD132" s="16"/>
      <c r="SE132" s="16"/>
      <c r="SF132" s="16"/>
      <c r="SG132" s="16"/>
      <c r="SH132" s="16"/>
      <c r="SI132" s="16"/>
      <c r="SJ132" s="16"/>
      <c r="SK132" s="16"/>
      <c r="SL132" s="16"/>
      <c r="SM132" s="16"/>
      <c r="SN132" s="16"/>
      <c r="SO132" s="16"/>
      <c r="SP132" s="16"/>
      <c r="SQ132" s="16"/>
      <c r="SR132" s="16"/>
      <c r="SS132" s="16"/>
      <c r="ST132" s="16"/>
      <c r="SU132" s="16"/>
      <c r="SV132" s="16"/>
      <c r="SW132" s="16"/>
      <c r="SX132" s="16"/>
      <c r="SY132" s="16"/>
      <c r="SZ132" s="16"/>
      <c r="TA132" s="16"/>
      <c r="TB132" s="16"/>
      <c r="TC132" s="16"/>
      <c r="TD132" s="16"/>
      <c r="TE132" s="16"/>
      <c r="TF132" s="16"/>
      <c r="TG132" s="16"/>
      <c r="TH132" s="16"/>
      <c r="TI132" s="16"/>
      <c r="TJ132" s="16"/>
      <c r="TK132" s="16"/>
      <c r="TL132" s="16"/>
      <c r="TM132" s="16"/>
      <c r="TN132" s="16"/>
      <c r="TO132" s="16"/>
    </row>
    <row r="133" spans="1:535" s="98" customFormat="1" x14ac:dyDescent="0.35">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c r="AK133" s="293"/>
      <c r="AL133" s="293"/>
      <c r="AM133" s="293"/>
      <c r="AN133" s="293"/>
      <c r="AO133" s="293"/>
      <c r="AP133" s="293"/>
      <c r="AQ133" s="293"/>
      <c r="AR133" s="293"/>
      <c r="AS133" s="293"/>
      <c r="AT133" s="293"/>
      <c r="AU133" s="293"/>
      <c r="AV133" s="293"/>
      <c r="AW133" s="293"/>
      <c r="AX133" s="293"/>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c r="PM133" s="16"/>
      <c r="PN133" s="16"/>
      <c r="PO133" s="16"/>
      <c r="PP133" s="16"/>
      <c r="PQ133" s="16"/>
      <c r="PR133" s="16"/>
      <c r="PS133" s="16"/>
      <c r="PT133" s="16"/>
      <c r="PU133" s="16"/>
      <c r="PV133" s="16"/>
      <c r="PW133" s="16"/>
      <c r="PX133" s="16"/>
      <c r="PY133" s="16"/>
      <c r="PZ133" s="16"/>
      <c r="QA133" s="16"/>
      <c r="QB133" s="16"/>
      <c r="QC133" s="16"/>
      <c r="QD133" s="16"/>
      <c r="QE133" s="16"/>
      <c r="QF133" s="16"/>
      <c r="QG133" s="16"/>
      <c r="QH133" s="16"/>
      <c r="QI133" s="16"/>
      <c r="QJ133" s="16"/>
      <c r="QK133" s="16"/>
      <c r="QL133" s="16"/>
      <c r="QM133" s="16"/>
      <c r="QN133" s="16"/>
      <c r="QO133" s="16"/>
      <c r="QP133" s="16"/>
      <c r="QQ133" s="16"/>
      <c r="QR133" s="16"/>
      <c r="QS133" s="16"/>
      <c r="QT133" s="16"/>
      <c r="QU133" s="16"/>
      <c r="QV133" s="16"/>
      <c r="QW133" s="16"/>
      <c r="QX133" s="16"/>
      <c r="QY133" s="16"/>
      <c r="QZ133" s="16"/>
      <c r="RA133" s="16"/>
      <c r="RB133" s="16"/>
      <c r="RC133" s="16"/>
      <c r="RD133" s="16"/>
      <c r="RE133" s="16"/>
      <c r="RF133" s="16"/>
      <c r="RG133" s="16"/>
      <c r="RH133" s="16"/>
      <c r="RI133" s="16"/>
      <c r="RJ133" s="16"/>
      <c r="RK133" s="16"/>
      <c r="RL133" s="16"/>
      <c r="RM133" s="16"/>
      <c r="RN133" s="16"/>
      <c r="RO133" s="16"/>
      <c r="RP133" s="16"/>
      <c r="RQ133" s="16"/>
      <c r="RR133" s="16"/>
      <c r="RS133" s="16"/>
      <c r="RT133" s="16"/>
      <c r="RU133" s="16"/>
      <c r="RV133" s="16"/>
      <c r="RW133" s="16"/>
      <c r="RX133" s="16"/>
      <c r="RY133" s="16"/>
      <c r="RZ133" s="16"/>
      <c r="SA133" s="16"/>
      <c r="SB133" s="16"/>
      <c r="SC133" s="16"/>
      <c r="SD133" s="16"/>
      <c r="SE133" s="16"/>
      <c r="SF133" s="16"/>
      <c r="SG133" s="16"/>
      <c r="SH133" s="16"/>
      <c r="SI133" s="16"/>
      <c r="SJ133" s="16"/>
      <c r="SK133" s="16"/>
      <c r="SL133" s="16"/>
      <c r="SM133" s="16"/>
      <c r="SN133" s="16"/>
      <c r="SO133" s="16"/>
      <c r="SP133" s="16"/>
      <c r="SQ133" s="16"/>
      <c r="SR133" s="16"/>
      <c r="SS133" s="16"/>
      <c r="ST133" s="16"/>
      <c r="SU133" s="16"/>
      <c r="SV133" s="16"/>
      <c r="SW133" s="16"/>
      <c r="SX133" s="16"/>
      <c r="SY133" s="16"/>
      <c r="SZ133" s="16"/>
      <c r="TA133" s="16"/>
      <c r="TB133" s="16"/>
      <c r="TC133" s="16"/>
      <c r="TD133" s="16"/>
      <c r="TE133" s="16"/>
      <c r="TF133" s="16"/>
      <c r="TG133" s="16"/>
      <c r="TH133" s="16"/>
      <c r="TI133" s="16"/>
      <c r="TJ133" s="16"/>
      <c r="TK133" s="16"/>
      <c r="TL133" s="16"/>
      <c r="TM133" s="16"/>
      <c r="TN133" s="16"/>
      <c r="TO133" s="16"/>
    </row>
    <row r="134" spans="1:535" s="98" customFormat="1" x14ac:dyDescent="0.3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c r="PM134" s="16"/>
      <c r="PN134" s="16"/>
      <c r="PO134" s="16"/>
      <c r="PP134" s="16"/>
      <c r="PQ134" s="16"/>
      <c r="PR134" s="16"/>
      <c r="PS134" s="16"/>
      <c r="PT134" s="16"/>
      <c r="PU134" s="16"/>
      <c r="PV134" s="16"/>
      <c r="PW134" s="16"/>
      <c r="PX134" s="16"/>
      <c r="PY134" s="16"/>
      <c r="PZ134" s="16"/>
      <c r="QA134" s="16"/>
      <c r="QB134" s="16"/>
      <c r="QC134" s="16"/>
      <c r="QD134" s="16"/>
      <c r="QE134" s="16"/>
      <c r="QF134" s="16"/>
      <c r="QG134" s="16"/>
      <c r="QH134" s="16"/>
      <c r="QI134" s="16"/>
      <c r="QJ134" s="16"/>
      <c r="QK134" s="16"/>
      <c r="QL134" s="16"/>
      <c r="QM134" s="16"/>
      <c r="QN134" s="16"/>
      <c r="QO134" s="16"/>
      <c r="QP134" s="16"/>
      <c r="QQ134" s="16"/>
      <c r="QR134" s="16"/>
      <c r="QS134" s="16"/>
      <c r="QT134" s="16"/>
      <c r="QU134" s="16"/>
      <c r="QV134" s="16"/>
      <c r="QW134" s="16"/>
      <c r="QX134" s="16"/>
      <c r="QY134" s="16"/>
      <c r="QZ134" s="16"/>
      <c r="RA134" s="16"/>
      <c r="RB134" s="16"/>
      <c r="RC134" s="16"/>
      <c r="RD134" s="16"/>
      <c r="RE134" s="16"/>
      <c r="RF134" s="16"/>
      <c r="RG134" s="16"/>
      <c r="RH134" s="16"/>
      <c r="RI134" s="16"/>
      <c r="RJ134" s="16"/>
      <c r="RK134" s="16"/>
      <c r="RL134" s="16"/>
      <c r="RM134" s="16"/>
      <c r="RN134" s="16"/>
      <c r="RO134" s="16"/>
      <c r="RP134" s="16"/>
      <c r="RQ134" s="16"/>
      <c r="RR134" s="16"/>
      <c r="RS134" s="16"/>
      <c r="RT134" s="16"/>
      <c r="RU134" s="16"/>
      <c r="RV134" s="16"/>
      <c r="RW134" s="16"/>
      <c r="RX134" s="16"/>
      <c r="RY134" s="16"/>
      <c r="RZ134" s="16"/>
      <c r="SA134" s="16"/>
      <c r="SB134" s="16"/>
      <c r="SC134" s="16"/>
      <c r="SD134" s="16"/>
      <c r="SE134" s="16"/>
      <c r="SF134" s="16"/>
      <c r="SG134" s="16"/>
      <c r="SH134" s="16"/>
      <c r="SI134" s="16"/>
      <c r="SJ134" s="16"/>
      <c r="SK134" s="16"/>
      <c r="SL134" s="16"/>
      <c r="SM134" s="16"/>
      <c r="SN134" s="16"/>
      <c r="SO134" s="16"/>
      <c r="SP134" s="16"/>
      <c r="SQ134" s="16"/>
      <c r="SR134" s="16"/>
      <c r="SS134" s="16"/>
      <c r="ST134" s="16"/>
      <c r="SU134" s="16"/>
      <c r="SV134" s="16"/>
      <c r="SW134" s="16"/>
      <c r="SX134" s="16"/>
      <c r="SY134" s="16"/>
      <c r="SZ134" s="16"/>
      <c r="TA134" s="16"/>
      <c r="TB134" s="16"/>
      <c r="TC134" s="16"/>
      <c r="TD134" s="16"/>
      <c r="TE134" s="16"/>
      <c r="TF134" s="16"/>
      <c r="TG134" s="16"/>
      <c r="TH134" s="16"/>
      <c r="TI134" s="16"/>
      <c r="TJ134" s="16"/>
      <c r="TK134" s="16"/>
      <c r="TL134" s="16"/>
      <c r="TM134" s="16"/>
      <c r="TN134" s="16"/>
      <c r="TO134" s="16"/>
    </row>
    <row r="135" spans="1:535" s="98" customFormat="1" x14ac:dyDescent="0.3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c r="PM135" s="16"/>
      <c r="PN135" s="16"/>
      <c r="PO135" s="16"/>
      <c r="PP135" s="16"/>
      <c r="PQ135" s="16"/>
      <c r="PR135" s="16"/>
      <c r="PS135" s="16"/>
      <c r="PT135" s="16"/>
      <c r="PU135" s="16"/>
      <c r="PV135" s="16"/>
      <c r="PW135" s="16"/>
      <c r="PX135" s="16"/>
      <c r="PY135" s="16"/>
      <c r="PZ135" s="16"/>
      <c r="QA135" s="16"/>
      <c r="QB135" s="16"/>
      <c r="QC135" s="16"/>
      <c r="QD135" s="16"/>
      <c r="QE135" s="16"/>
      <c r="QF135" s="16"/>
      <c r="QG135" s="16"/>
      <c r="QH135" s="16"/>
      <c r="QI135" s="16"/>
      <c r="QJ135" s="16"/>
      <c r="QK135" s="16"/>
      <c r="QL135" s="16"/>
      <c r="QM135" s="16"/>
      <c r="QN135" s="16"/>
      <c r="QO135" s="16"/>
      <c r="QP135" s="16"/>
      <c r="QQ135" s="16"/>
      <c r="QR135" s="16"/>
      <c r="QS135" s="16"/>
      <c r="QT135" s="16"/>
      <c r="QU135" s="16"/>
      <c r="QV135" s="16"/>
      <c r="QW135" s="16"/>
      <c r="QX135" s="16"/>
      <c r="QY135" s="16"/>
      <c r="QZ135" s="16"/>
      <c r="RA135" s="16"/>
      <c r="RB135" s="16"/>
      <c r="RC135" s="16"/>
      <c r="RD135" s="16"/>
      <c r="RE135" s="16"/>
      <c r="RF135" s="16"/>
      <c r="RG135" s="16"/>
      <c r="RH135" s="16"/>
      <c r="RI135" s="16"/>
      <c r="RJ135" s="16"/>
      <c r="RK135" s="16"/>
      <c r="RL135" s="16"/>
      <c r="RM135" s="16"/>
      <c r="RN135" s="16"/>
      <c r="RO135" s="16"/>
      <c r="RP135" s="16"/>
      <c r="RQ135" s="16"/>
      <c r="RR135" s="16"/>
      <c r="RS135" s="16"/>
      <c r="RT135" s="16"/>
      <c r="RU135" s="16"/>
      <c r="RV135" s="16"/>
      <c r="RW135" s="16"/>
      <c r="RX135" s="16"/>
      <c r="RY135" s="16"/>
      <c r="RZ135" s="16"/>
      <c r="SA135" s="16"/>
      <c r="SB135" s="16"/>
      <c r="SC135" s="16"/>
      <c r="SD135" s="16"/>
      <c r="SE135" s="16"/>
      <c r="SF135" s="16"/>
      <c r="SG135" s="16"/>
      <c r="SH135" s="16"/>
      <c r="SI135" s="16"/>
      <c r="SJ135" s="16"/>
      <c r="SK135" s="16"/>
      <c r="SL135" s="16"/>
      <c r="SM135" s="16"/>
      <c r="SN135" s="16"/>
      <c r="SO135" s="16"/>
      <c r="SP135" s="16"/>
      <c r="SQ135" s="16"/>
      <c r="SR135" s="16"/>
      <c r="SS135" s="16"/>
      <c r="ST135" s="16"/>
      <c r="SU135" s="16"/>
      <c r="SV135" s="16"/>
      <c r="SW135" s="16"/>
      <c r="SX135" s="16"/>
      <c r="SY135" s="16"/>
      <c r="SZ135" s="16"/>
      <c r="TA135" s="16"/>
      <c r="TB135" s="16"/>
      <c r="TC135" s="16"/>
      <c r="TD135" s="16"/>
      <c r="TE135" s="16"/>
      <c r="TF135" s="16"/>
      <c r="TG135" s="16"/>
      <c r="TH135" s="16"/>
      <c r="TI135" s="16"/>
      <c r="TJ135" s="16"/>
      <c r="TK135" s="16"/>
      <c r="TL135" s="16"/>
      <c r="TM135" s="16"/>
      <c r="TN135" s="16"/>
      <c r="TO135" s="16"/>
    </row>
    <row r="136" spans="1:535" s="98" customFormat="1" x14ac:dyDescent="0.3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c r="PM136" s="16"/>
      <c r="PN136" s="16"/>
      <c r="PO136" s="16"/>
      <c r="PP136" s="16"/>
      <c r="PQ136" s="16"/>
      <c r="PR136" s="16"/>
      <c r="PS136" s="16"/>
      <c r="PT136" s="16"/>
      <c r="PU136" s="16"/>
      <c r="PV136" s="16"/>
      <c r="PW136" s="16"/>
      <c r="PX136" s="16"/>
      <c r="PY136" s="16"/>
      <c r="PZ136" s="16"/>
      <c r="QA136" s="16"/>
      <c r="QB136" s="16"/>
      <c r="QC136" s="16"/>
      <c r="QD136" s="16"/>
      <c r="QE136" s="16"/>
      <c r="QF136" s="16"/>
      <c r="QG136" s="16"/>
      <c r="QH136" s="16"/>
      <c r="QI136" s="16"/>
      <c r="QJ136" s="16"/>
      <c r="QK136" s="16"/>
      <c r="QL136" s="16"/>
      <c r="QM136" s="16"/>
      <c r="QN136" s="16"/>
      <c r="QO136" s="16"/>
      <c r="QP136" s="16"/>
      <c r="QQ136" s="16"/>
      <c r="QR136" s="16"/>
      <c r="QS136" s="16"/>
      <c r="QT136" s="16"/>
      <c r="QU136" s="16"/>
      <c r="QV136" s="16"/>
      <c r="QW136" s="16"/>
      <c r="QX136" s="16"/>
      <c r="QY136" s="16"/>
      <c r="QZ136" s="16"/>
      <c r="RA136" s="16"/>
      <c r="RB136" s="16"/>
      <c r="RC136" s="16"/>
      <c r="RD136" s="16"/>
      <c r="RE136" s="16"/>
      <c r="RF136" s="16"/>
      <c r="RG136" s="16"/>
      <c r="RH136" s="16"/>
      <c r="RI136" s="16"/>
      <c r="RJ136" s="16"/>
      <c r="RK136" s="16"/>
      <c r="RL136" s="16"/>
      <c r="RM136" s="16"/>
      <c r="RN136" s="16"/>
      <c r="RO136" s="16"/>
      <c r="RP136" s="16"/>
      <c r="RQ136" s="16"/>
      <c r="RR136" s="16"/>
      <c r="RS136" s="16"/>
      <c r="RT136" s="16"/>
      <c r="RU136" s="16"/>
      <c r="RV136" s="16"/>
      <c r="RW136" s="16"/>
      <c r="RX136" s="16"/>
      <c r="RY136" s="16"/>
      <c r="RZ136" s="16"/>
      <c r="SA136" s="16"/>
      <c r="SB136" s="16"/>
      <c r="SC136" s="16"/>
      <c r="SD136" s="16"/>
      <c r="SE136" s="16"/>
      <c r="SF136" s="16"/>
      <c r="SG136" s="16"/>
      <c r="SH136" s="16"/>
      <c r="SI136" s="16"/>
      <c r="SJ136" s="16"/>
      <c r="SK136" s="16"/>
      <c r="SL136" s="16"/>
      <c r="SM136" s="16"/>
      <c r="SN136" s="16"/>
      <c r="SO136" s="16"/>
      <c r="SP136" s="16"/>
      <c r="SQ136" s="16"/>
      <c r="SR136" s="16"/>
      <c r="SS136" s="16"/>
      <c r="ST136" s="16"/>
      <c r="SU136" s="16"/>
      <c r="SV136" s="16"/>
      <c r="SW136" s="16"/>
      <c r="SX136" s="16"/>
      <c r="SY136" s="16"/>
      <c r="SZ136" s="16"/>
      <c r="TA136" s="16"/>
      <c r="TB136" s="16"/>
      <c r="TC136" s="16"/>
      <c r="TD136" s="16"/>
      <c r="TE136" s="16"/>
      <c r="TF136" s="16"/>
      <c r="TG136" s="16"/>
      <c r="TH136" s="16"/>
      <c r="TI136" s="16"/>
      <c r="TJ136" s="16"/>
      <c r="TK136" s="16"/>
      <c r="TL136" s="16"/>
      <c r="TM136" s="16"/>
      <c r="TN136" s="16"/>
      <c r="TO136" s="16"/>
    </row>
    <row r="137" spans="1:535" s="98" customFormat="1" x14ac:dyDescent="0.3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c r="PM137" s="16"/>
      <c r="PN137" s="16"/>
      <c r="PO137" s="16"/>
      <c r="PP137" s="16"/>
      <c r="PQ137" s="16"/>
      <c r="PR137" s="16"/>
      <c r="PS137" s="16"/>
      <c r="PT137" s="16"/>
      <c r="PU137" s="16"/>
      <c r="PV137" s="16"/>
      <c r="PW137" s="16"/>
      <c r="PX137" s="16"/>
      <c r="PY137" s="16"/>
      <c r="PZ137" s="16"/>
      <c r="QA137" s="16"/>
      <c r="QB137" s="16"/>
      <c r="QC137" s="16"/>
      <c r="QD137" s="16"/>
      <c r="QE137" s="16"/>
      <c r="QF137" s="16"/>
      <c r="QG137" s="16"/>
      <c r="QH137" s="16"/>
      <c r="QI137" s="16"/>
      <c r="QJ137" s="16"/>
      <c r="QK137" s="16"/>
      <c r="QL137" s="16"/>
      <c r="QM137" s="16"/>
      <c r="QN137" s="16"/>
      <c r="QO137" s="16"/>
      <c r="QP137" s="16"/>
      <c r="QQ137" s="16"/>
      <c r="QR137" s="16"/>
      <c r="QS137" s="16"/>
      <c r="QT137" s="16"/>
      <c r="QU137" s="16"/>
      <c r="QV137" s="16"/>
      <c r="QW137" s="16"/>
      <c r="QX137" s="16"/>
      <c r="QY137" s="16"/>
      <c r="QZ137" s="16"/>
      <c r="RA137" s="16"/>
      <c r="RB137" s="16"/>
      <c r="RC137" s="16"/>
      <c r="RD137" s="16"/>
      <c r="RE137" s="16"/>
      <c r="RF137" s="16"/>
      <c r="RG137" s="16"/>
      <c r="RH137" s="16"/>
      <c r="RI137" s="16"/>
      <c r="RJ137" s="16"/>
      <c r="RK137" s="16"/>
      <c r="RL137" s="16"/>
      <c r="RM137" s="16"/>
      <c r="RN137" s="16"/>
      <c r="RO137" s="16"/>
      <c r="RP137" s="16"/>
      <c r="RQ137" s="16"/>
      <c r="RR137" s="16"/>
      <c r="RS137" s="16"/>
      <c r="RT137" s="16"/>
      <c r="RU137" s="16"/>
      <c r="RV137" s="16"/>
      <c r="RW137" s="16"/>
      <c r="RX137" s="16"/>
      <c r="RY137" s="16"/>
      <c r="RZ137" s="16"/>
      <c r="SA137" s="16"/>
      <c r="SB137" s="16"/>
      <c r="SC137" s="16"/>
      <c r="SD137" s="16"/>
      <c r="SE137" s="16"/>
      <c r="SF137" s="16"/>
      <c r="SG137" s="16"/>
      <c r="SH137" s="16"/>
      <c r="SI137" s="16"/>
      <c r="SJ137" s="16"/>
      <c r="SK137" s="16"/>
      <c r="SL137" s="16"/>
      <c r="SM137" s="16"/>
      <c r="SN137" s="16"/>
      <c r="SO137" s="16"/>
      <c r="SP137" s="16"/>
      <c r="SQ137" s="16"/>
      <c r="SR137" s="16"/>
      <c r="SS137" s="16"/>
      <c r="ST137" s="16"/>
      <c r="SU137" s="16"/>
      <c r="SV137" s="16"/>
      <c r="SW137" s="16"/>
      <c r="SX137" s="16"/>
      <c r="SY137" s="16"/>
      <c r="SZ137" s="16"/>
      <c r="TA137" s="16"/>
      <c r="TB137" s="16"/>
      <c r="TC137" s="16"/>
      <c r="TD137" s="16"/>
      <c r="TE137" s="16"/>
      <c r="TF137" s="16"/>
      <c r="TG137" s="16"/>
      <c r="TH137" s="16"/>
      <c r="TI137" s="16"/>
      <c r="TJ137" s="16"/>
      <c r="TK137" s="16"/>
      <c r="TL137" s="16"/>
      <c r="TM137" s="16"/>
      <c r="TN137" s="16"/>
      <c r="TO137" s="16"/>
    </row>
    <row r="138" spans="1:535" s="98" customFormat="1" x14ac:dyDescent="0.3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c r="PM138" s="16"/>
      <c r="PN138" s="16"/>
      <c r="PO138" s="16"/>
      <c r="PP138" s="16"/>
      <c r="PQ138" s="16"/>
      <c r="PR138" s="16"/>
      <c r="PS138" s="16"/>
      <c r="PT138" s="16"/>
      <c r="PU138" s="16"/>
      <c r="PV138" s="16"/>
      <c r="PW138" s="16"/>
      <c r="PX138" s="16"/>
      <c r="PY138" s="16"/>
      <c r="PZ138" s="16"/>
      <c r="QA138" s="16"/>
      <c r="QB138" s="16"/>
      <c r="QC138" s="16"/>
      <c r="QD138" s="16"/>
      <c r="QE138" s="16"/>
      <c r="QF138" s="16"/>
      <c r="QG138" s="16"/>
      <c r="QH138" s="16"/>
      <c r="QI138" s="16"/>
      <c r="QJ138" s="16"/>
      <c r="QK138" s="16"/>
      <c r="QL138" s="16"/>
      <c r="QM138" s="16"/>
      <c r="QN138" s="16"/>
      <c r="QO138" s="16"/>
      <c r="QP138" s="16"/>
      <c r="QQ138" s="16"/>
      <c r="QR138" s="16"/>
      <c r="QS138" s="16"/>
      <c r="QT138" s="16"/>
      <c r="QU138" s="16"/>
      <c r="QV138" s="16"/>
      <c r="QW138" s="16"/>
      <c r="QX138" s="16"/>
      <c r="QY138" s="16"/>
      <c r="QZ138" s="16"/>
      <c r="RA138" s="16"/>
      <c r="RB138" s="16"/>
      <c r="RC138" s="16"/>
      <c r="RD138" s="16"/>
      <c r="RE138" s="16"/>
      <c r="RF138" s="16"/>
      <c r="RG138" s="16"/>
      <c r="RH138" s="16"/>
      <c r="RI138" s="16"/>
      <c r="RJ138" s="16"/>
      <c r="RK138" s="16"/>
      <c r="RL138" s="16"/>
      <c r="RM138" s="16"/>
      <c r="RN138" s="16"/>
      <c r="RO138" s="16"/>
      <c r="RP138" s="16"/>
      <c r="RQ138" s="16"/>
      <c r="RR138" s="16"/>
      <c r="RS138" s="16"/>
      <c r="RT138" s="16"/>
      <c r="RU138" s="16"/>
      <c r="RV138" s="16"/>
      <c r="RW138" s="16"/>
      <c r="RX138" s="16"/>
      <c r="RY138" s="16"/>
      <c r="RZ138" s="16"/>
      <c r="SA138" s="16"/>
      <c r="SB138" s="16"/>
      <c r="SC138" s="16"/>
      <c r="SD138" s="16"/>
      <c r="SE138" s="16"/>
      <c r="SF138" s="16"/>
      <c r="SG138" s="16"/>
      <c r="SH138" s="16"/>
      <c r="SI138" s="16"/>
      <c r="SJ138" s="16"/>
      <c r="SK138" s="16"/>
      <c r="SL138" s="16"/>
      <c r="SM138" s="16"/>
      <c r="SN138" s="16"/>
      <c r="SO138" s="16"/>
      <c r="SP138" s="16"/>
      <c r="SQ138" s="16"/>
      <c r="SR138" s="16"/>
      <c r="SS138" s="16"/>
      <c r="ST138" s="16"/>
      <c r="SU138" s="16"/>
      <c r="SV138" s="16"/>
      <c r="SW138" s="16"/>
      <c r="SX138" s="16"/>
      <c r="SY138" s="16"/>
      <c r="SZ138" s="16"/>
      <c r="TA138" s="16"/>
      <c r="TB138" s="16"/>
      <c r="TC138" s="16"/>
      <c r="TD138" s="16"/>
      <c r="TE138" s="16"/>
      <c r="TF138" s="16"/>
      <c r="TG138" s="16"/>
      <c r="TH138" s="16"/>
      <c r="TI138" s="16"/>
      <c r="TJ138" s="16"/>
      <c r="TK138" s="16"/>
      <c r="TL138" s="16"/>
      <c r="TM138" s="16"/>
      <c r="TN138" s="16"/>
      <c r="TO138" s="16"/>
    </row>
    <row r="139" spans="1:535" s="98" customFormat="1" x14ac:dyDescent="0.3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c r="JG139" s="16"/>
      <c r="JH139" s="16"/>
      <c r="JI139" s="16"/>
      <c r="JJ139" s="16"/>
      <c r="JK139" s="16"/>
      <c r="JL139" s="16"/>
      <c r="JM139" s="16"/>
      <c r="JN139" s="16"/>
      <c r="JO139" s="16"/>
      <c r="JP139" s="16"/>
      <c r="JQ139" s="16"/>
      <c r="JR139" s="16"/>
      <c r="JS139" s="16"/>
      <c r="JT139" s="16"/>
      <c r="JU139" s="16"/>
      <c r="JV139" s="16"/>
      <c r="JW139" s="16"/>
      <c r="JX139" s="16"/>
      <c r="JY139" s="16"/>
      <c r="JZ139" s="16"/>
      <c r="KA139" s="16"/>
      <c r="KB139" s="16"/>
      <c r="KC139" s="16"/>
      <c r="KD139" s="16"/>
      <c r="KE139" s="16"/>
      <c r="KF139" s="16"/>
      <c r="KG139" s="16"/>
      <c r="KH139" s="16"/>
      <c r="KI139" s="16"/>
      <c r="KJ139" s="16"/>
      <c r="KK139" s="16"/>
      <c r="KL139" s="16"/>
      <c r="KM139" s="16"/>
      <c r="KN139" s="16"/>
      <c r="KO139" s="16"/>
      <c r="KP139" s="16"/>
      <c r="KQ139" s="16"/>
      <c r="KR139" s="16"/>
      <c r="KS139" s="16"/>
      <c r="KT139" s="16"/>
      <c r="KU139" s="16"/>
      <c r="KV139" s="16"/>
      <c r="KW139" s="16"/>
      <c r="KX139" s="16"/>
      <c r="KY139" s="16"/>
      <c r="KZ139" s="16"/>
      <c r="LA139" s="16"/>
      <c r="LB139" s="16"/>
      <c r="LC139" s="16"/>
      <c r="LD139" s="16"/>
      <c r="LE139" s="16"/>
      <c r="LF139" s="16"/>
      <c r="LG139" s="16"/>
      <c r="LH139" s="16"/>
      <c r="LI139" s="16"/>
      <c r="LJ139" s="16"/>
      <c r="LK139" s="16"/>
      <c r="LL139" s="16"/>
      <c r="LM139" s="16"/>
      <c r="LN139" s="16"/>
      <c r="LO139" s="16"/>
      <c r="LP139" s="16"/>
      <c r="LQ139" s="16"/>
      <c r="LR139" s="16"/>
      <c r="LS139" s="16"/>
      <c r="LT139" s="16"/>
      <c r="LU139" s="16"/>
      <c r="LV139" s="16"/>
      <c r="LW139" s="16"/>
      <c r="LX139" s="16"/>
      <c r="LY139" s="16"/>
      <c r="LZ139" s="16"/>
      <c r="MA139" s="16"/>
      <c r="MB139" s="16"/>
      <c r="MC139" s="16"/>
      <c r="MD139" s="16"/>
      <c r="ME139" s="16"/>
      <c r="MF139" s="16"/>
      <c r="MG139" s="16"/>
      <c r="MH139" s="16"/>
      <c r="MI139" s="16"/>
      <c r="MJ139" s="16"/>
      <c r="MK139" s="16"/>
      <c r="ML139" s="16"/>
      <c r="MM139" s="16"/>
      <c r="MN139" s="16"/>
      <c r="MO139" s="16"/>
      <c r="MP139" s="16"/>
      <c r="MQ139" s="16"/>
      <c r="MR139" s="16"/>
      <c r="MS139" s="16"/>
      <c r="MT139" s="16"/>
      <c r="MU139" s="16"/>
      <c r="MV139" s="16"/>
      <c r="MW139" s="16"/>
      <c r="MX139" s="16"/>
      <c r="MY139" s="16"/>
      <c r="MZ139" s="16"/>
      <c r="NA139" s="16"/>
      <c r="NB139" s="16"/>
      <c r="NC139" s="16"/>
      <c r="ND139" s="16"/>
      <c r="NE139" s="16"/>
      <c r="NF139" s="16"/>
      <c r="NG139" s="16"/>
      <c r="NH139" s="16"/>
      <c r="NI139" s="16"/>
      <c r="NJ139" s="16"/>
      <c r="NK139" s="16"/>
      <c r="NL139" s="16"/>
      <c r="NM139" s="16"/>
      <c r="NN139" s="16"/>
      <c r="NO139" s="16"/>
      <c r="NP139" s="16"/>
      <c r="NQ139" s="16"/>
      <c r="NR139" s="16"/>
      <c r="NS139" s="16"/>
      <c r="NT139" s="16"/>
      <c r="NU139" s="16"/>
      <c r="NV139" s="16"/>
      <c r="NW139" s="16"/>
      <c r="NX139" s="16"/>
      <c r="NY139" s="16"/>
      <c r="NZ139" s="16"/>
      <c r="OA139" s="16"/>
      <c r="OB139" s="16"/>
      <c r="OC139" s="16"/>
      <c r="OD139" s="16"/>
      <c r="OE139" s="16"/>
      <c r="OF139" s="16"/>
      <c r="OG139" s="16"/>
      <c r="OH139" s="16"/>
      <c r="OI139" s="16"/>
      <c r="OJ139" s="16"/>
      <c r="OK139" s="16"/>
      <c r="OL139" s="16"/>
      <c r="OM139" s="16"/>
      <c r="ON139" s="16"/>
      <c r="OO139" s="16"/>
      <c r="OP139" s="16"/>
      <c r="OQ139" s="16"/>
      <c r="OR139" s="16"/>
      <c r="OS139" s="16"/>
      <c r="OT139" s="16"/>
      <c r="OU139" s="16"/>
      <c r="OV139" s="16"/>
      <c r="OW139" s="16"/>
      <c r="OX139" s="16"/>
      <c r="OY139" s="16"/>
      <c r="OZ139" s="16"/>
      <c r="PA139" s="16"/>
      <c r="PB139" s="16"/>
      <c r="PC139" s="16"/>
      <c r="PD139" s="16"/>
      <c r="PE139" s="16"/>
      <c r="PF139" s="16"/>
      <c r="PG139" s="16"/>
      <c r="PH139" s="16"/>
      <c r="PI139" s="16"/>
      <c r="PJ139" s="16"/>
      <c r="PK139" s="16"/>
      <c r="PL139" s="16"/>
      <c r="PM139" s="16"/>
      <c r="PN139" s="16"/>
      <c r="PO139" s="16"/>
      <c r="PP139" s="16"/>
      <c r="PQ139" s="16"/>
      <c r="PR139" s="16"/>
      <c r="PS139" s="16"/>
      <c r="PT139" s="16"/>
      <c r="PU139" s="16"/>
      <c r="PV139" s="16"/>
      <c r="PW139" s="16"/>
      <c r="PX139" s="16"/>
      <c r="PY139" s="16"/>
      <c r="PZ139" s="16"/>
      <c r="QA139" s="16"/>
      <c r="QB139" s="16"/>
      <c r="QC139" s="16"/>
      <c r="QD139" s="16"/>
      <c r="QE139" s="16"/>
      <c r="QF139" s="16"/>
      <c r="QG139" s="16"/>
      <c r="QH139" s="16"/>
      <c r="QI139" s="16"/>
      <c r="QJ139" s="16"/>
      <c r="QK139" s="16"/>
      <c r="QL139" s="16"/>
      <c r="QM139" s="16"/>
      <c r="QN139" s="16"/>
      <c r="QO139" s="16"/>
      <c r="QP139" s="16"/>
      <c r="QQ139" s="16"/>
      <c r="QR139" s="16"/>
      <c r="QS139" s="16"/>
      <c r="QT139" s="16"/>
      <c r="QU139" s="16"/>
      <c r="QV139" s="16"/>
      <c r="QW139" s="16"/>
      <c r="QX139" s="16"/>
      <c r="QY139" s="16"/>
      <c r="QZ139" s="16"/>
      <c r="RA139" s="16"/>
      <c r="RB139" s="16"/>
      <c r="RC139" s="16"/>
      <c r="RD139" s="16"/>
      <c r="RE139" s="16"/>
      <c r="RF139" s="16"/>
      <c r="RG139" s="16"/>
      <c r="RH139" s="16"/>
      <c r="RI139" s="16"/>
      <c r="RJ139" s="16"/>
      <c r="RK139" s="16"/>
      <c r="RL139" s="16"/>
      <c r="RM139" s="16"/>
      <c r="RN139" s="16"/>
      <c r="RO139" s="16"/>
      <c r="RP139" s="16"/>
      <c r="RQ139" s="16"/>
      <c r="RR139" s="16"/>
      <c r="RS139" s="16"/>
      <c r="RT139" s="16"/>
      <c r="RU139" s="16"/>
      <c r="RV139" s="16"/>
      <c r="RW139" s="16"/>
      <c r="RX139" s="16"/>
      <c r="RY139" s="16"/>
      <c r="RZ139" s="16"/>
      <c r="SA139" s="16"/>
      <c r="SB139" s="16"/>
      <c r="SC139" s="16"/>
      <c r="SD139" s="16"/>
      <c r="SE139" s="16"/>
      <c r="SF139" s="16"/>
      <c r="SG139" s="16"/>
      <c r="SH139" s="16"/>
      <c r="SI139" s="16"/>
      <c r="SJ139" s="16"/>
      <c r="SK139" s="16"/>
      <c r="SL139" s="16"/>
      <c r="SM139" s="16"/>
      <c r="SN139" s="16"/>
      <c r="SO139" s="16"/>
      <c r="SP139" s="16"/>
      <c r="SQ139" s="16"/>
      <c r="SR139" s="16"/>
      <c r="SS139" s="16"/>
      <c r="ST139" s="16"/>
      <c r="SU139" s="16"/>
      <c r="SV139" s="16"/>
      <c r="SW139" s="16"/>
      <c r="SX139" s="16"/>
      <c r="SY139" s="16"/>
      <c r="SZ139" s="16"/>
      <c r="TA139" s="16"/>
      <c r="TB139" s="16"/>
      <c r="TC139" s="16"/>
      <c r="TD139" s="16"/>
      <c r="TE139" s="16"/>
      <c r="TF139" s="16"/>
      <c r="TG139" s="16"/>
      <c r="TH139" s="16"/>
      <c r="TI139" s="16"/>
      <c r="TJ139" s="16"/>
      <c r="TK139" s="16"/>
      <c r="TL139" s="16"/>
      <c r="TM139" s="16"/>
      <c r="TN139" s="16"/>
      <c r="TO139" s="16"/>
    </row>
    <row r="140" spans="1:535" s="98" customFormat="1" x14ac:dyDescent="0.3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c r="JG140" s="16"/>
      <c r="JH140" s="16"/>
      <c r="JI140" s="16"/>
      <c r="JJ140" s="16"/>
      <c r="JK140" s="16"/>
      <c r="JL140" s="16"/>
      <c r="JM140" s="16"/>
      <c r="JN140" s="16"/>
      <c r="JO140" s="16"/>
      <c r="JP140" s="16"/>
      <c r="JQ140" s="16"/>
      <c r="JR140" s="16"/>
      <c r="JS140" s="16"/>
      <c r="JT140" s="16"/>
      <c r="JU140" s="16"/>
      <c r="JV140" s="16"/>
      <c r="JW140" s="16"/>
      <c r="JX140" s="16"/>
      <c r="JY140" s="16"/>
      <c r="JZ140" s="16"/>
      <c r="KA140" s="16"/>
      <c r="KB140" s="16"/>
      <c r="KC140" s="16"/>
      <c r="KD140" s="16"/>
      <c r="KE140" s="16"/>
      <c r="KF140" s="16"/>
      <c r="KG140" s="16"/>
      <c r="KH140" s="16"/>
      <c r="KI140" s="16"/>
      <c r="KJ140" s="16"/>
      <c r="KK140" s="16"/>
      <c r="KL140" s="16"/>
      <c r="KM140" s="16"/>
      <c r="KN140" s="16"/>
      <c r="KO140" s="16"/>
      <c r="KP140" s="16"/>
      <c r="KQ140" s="16"/>
      <c r="KR140" s="16"/>
      <c r="KS140" s="16"/>
      <c r="KT140" s="16"/>
      <c r="KU140" s="16"/>
      <c r="KV140" s="16"/>
      <c r="KW140" s="16"/>
      <c r="KX140" s="16"/>
      <c r="KY140" s="16"/>
      <c r="KZ140" s="16"/>
      <c r="LA140" s="16"/>
      <c r="LB140" s="16"/>
      <c r="LC140" s="16"/>
      <c r="LD140" s="16"/>
      <c r="LE140" s="16"/>
      <c r="LF140" s="16"/>
      <c r="LG140" s="16"/>
      <c r="LH140" s="16"/>
      <c r="LI140" s="16"/>
      <c r="LJ140" s="16"/>
      <c r="LK140" s="16"/>
      <c r="LL140" s="16"/>
      <c r="LM140" s="16"/>
      <c r="LN140" s="16"/>
      <c r="LO140" s="16"/>
      <c r="LP140" s="16"/>
      <c r="LQ140" s="16"/>
      <c r="LR140" s="16"/>
      <c r="LS140" s="16"/>
      <c r="LT140" s="16"/>
      <c r="LU140" s="16"/>
      <c r="LV140" s="16"/>
      <c r="LW140" s="16"/>
      <c r="LX140" s="16"/>
      <c r="LY140" s="16"/>
      <c r="LZ140" s="16"/>
      <c r="MA140" s="16"/>
      <c r="MB140" s="16"/>
      <c r="MC140" s="16"/>
      <c r="MD140" s="16"/>
      <c r="ME140" s="16"/>
      <c r="MF140" s="16"/>
      <c r="MG140" s="16"/>
      <c r="MH140" s="16"/>
      <c r="MI140" s="16"/>
      <c r="MJ140" s="16"/>
      <c r="MK140" s="16"/>
      <c r="ML140" s="16"/>
      <c r="MM140" s="16"/>
      <c r="MN140" s="16"/>
      <c r="MO140" s="16"/>
      <c r="MP140" s="16"/>
      <c r="MQ140" s="16"/>
      <c r="MR140" s="16"/>
      <c r="MS140" s="16"/>
      <c r="MT140" s="16"/>
      <c r="MU140" s="16"/>
      <c r="MV140" s="16"/>
      <c r="MW140" s="16"/>
      <c r="MX140" s="16"/>
      <c r="MY140" s="16"/>
      <c r="MZ140" s="16"/>
      <c r="NA140" s="16"/>
      <c r="NB140" s="16"/>
      <c r="NC140" s="16"/>
      <c r="ND140" s="16"/>
      <c r="NE140" s="16"/>
      <c r="NF140" s="16"/>
      <c r="NG140" s="16"/>
      <c r="NH140" s="16"/>
      <c r="NI140" s="16"/>
      <c r="NJ140" s="16"/>
      <c r="NK140" s="16"/>
      <c r="NL140" s="16"/>
      <c r="NM140" s="16"/>
      <c r="NN140" s="16"/>
      <c r="NO140" s="16"/>
      <c r="NP140" s="16"/>
      <c r="NQ140" s="16"/>
      <c r="NR140" s="16"/>
      <c r="NS140" s="16"/>
      <c r="NT140" s="16"/>
      <c r="NU140" s="16"/>
      <c r="NV140" s="16"/>
      <c r="NW140" s="16"/>
      <c r="NX140" s="16"/>
      <c r="NY140" s="16"/>
      <c r="NZ140" s="16"/>
      <c r="OA140" s="16"/>
      <c r="OB140" s="16"/>
      <c r="OC140" s="16"/>
      <c r="OD140" s="16"/>
      <c r="OE140" s="16"/>
      <c r="OF140" s="16"/>
      <c r="OG140" s="16"/>
      <c r="OH140" s="16"/>
      <c r="OI140" s="16"/>
      <c r="OJ140" s="16"/>
      <c r="OK140" s="16"/>
      <c r="OL140" s="16"/>
      <c r="OM140" s="16"/>
      <c r="ON140" s="16"/>
      <c r="OO140" s="16"/>
      <c r="OP140" s="16"/>
      <c r="OQ140" s="16"/>
      <c r="OR140" s="16"/>
      <c r="OS140" s="16"/>
      <c r="OT140" s="16"/>
      <c r="OU140" s="16"/>
      <c r="OV140" s="16"/>
      <c r="OW140" s="16"/>
      <c r="OX140" s="16"/>
      <c r="OY140" s="16"/>
      <c r="OZ140" s="16"/>
      <c r="PA140" s="16"/>
      <c r="PB140" s="16"/>
      <c r="PC140" s="16"/>
      <c r="PD140" s="16"/>
      <c r="PE140" s="16"/>
      <c r="PF140" s="16"/>
      <c r="PG140" s="16"/>
      <c r="PH140" s="16"/>
      <c r="PI140" s="16"/>
      <c r="PJ140" s="16"/>
      <c r="PK140" s="16"/>
      <c r="PL140" s="16"/>
      <c r="PM140" s="16"/>
      <c r="PN140" s="16"/>
      <c r="PO140" s="16"/>
      <c r="PP140" s="16"/>
      <c r="PQ140" s="16"/>
      <c r="PR140" s="16"/>
      <c r="PS140" s="16"/>
      <c r="PT140" s="16"/>
      <c r="PU140" s="16"/>
      <c r="PV140" s="16"/>
      <c r="PW140" s="16"/>
      <c r="PX140" s="16"/>
      <c r="PY140" s="16"/>
      <c r="PZ140" s="16"/>
      <c r="QA140" s="16"/>
      <c r="QB140" s="16"/>
      <c r="QC140" s="16"/>
      <c r="QD140" s="16"/>
      <c r="QE140" s="16"/>
      <c r="QF140" s="16"/>
      <c r="QG140" s="16"/>
      <c r="QH140" s="16"/>
      <c r="QI140" s="16"/>
      <c r="QJ140" s="16"/>
      <c r="QK140" s="16"/>
      <c r="QL140" s="16"/>
      <c r="QM140" s="16"/>
      <c r="QN140" s="16"/>
      <c r="QO140" s="16"/>
      <c r="QP140" s="16"/>
      <c r="QQ140" s="16"/>
      <c r="QR140" s="16"/>
      <c r="QS140" s="16"/>
      <c r="QT140" s="16"/>
      <c r="QU140" s="16"/>
      <c r="QV140" s="16"/>
      <c r="QW140" s="16"/>
      <c r="QX140" s="16"/>
      <c r="QY140" s="16"/>
      <c r="QZ140" s="16"/>
      <c r="RA140" s="16"/>
      <c r="RB140" s="16"/>
      <c r="RC140" s="16"/>
      <c r="RD140" s="16"/>
      <c r="RE140" s="16"/>
      <c r="RF140" s="16"/>
      <c r="RG140" s="16"/>
      <c r="RH140" s="16"/>
      <c r="RI140" s="16"/>
      <c r="RJ140" s="16"/>
      <c r="RK140" s="16"/>
      <c r="RL140" s="16"/>
      <c r="RM140" s="16"/>
      <c r="RN140" s="16"/>
      <c r="RO140" s="16"/>
      <c r="RP140" s="16"/>
      <c r="RQ140" s="16"/>
      <c r="RR140" s="16"/>
      <c r="RS140" s="16"/>
      <c r="RT140" s="16"/>
      <c r="RU140" s="16"/>
      <c r="RV140" s="16"/>
      <c r="RW140" s="16"/>
      <c r="RX140" s="16"/>
      <c r="RY140" s="16"/>
      <c r="RZ140" s="16"/>
      <c r="SA140" s="16"/>
      <c r="SB140" s="16"/>
      <c r="SC140" s="16"/>
      <c r="SD140" s="16"/>
      <c r="SE140" s="16"/>
      <c r="SF140" s="16"/>
      <c r="SG140" s="16"/>
      <c r="SH140" s="16"/>
      <c r="SI140" s="16"/>
      <c r="SJ140" s="16"/>
      <c r="SK140" s="16"/>
      <c r="SL140" s="16"/>
      <c r="SM140" s="16"/>
      <c r="SN140" s="16"/>
      <c r="SO140" s="16"/>
      <c r="SP140" s="16"/>
      <c r="SQ140" s="16"/>
      <c r="SR140" s="16"/>
      <c r="SS140" s="16"/>
      <c r="ST140" s="16"/>
      <c r="SU140" s="16"/>
      <c r="SV140" s="16"/>
      <c r="SW140" s="16"/>
      <c r="SX140" s="16"/>
      <c r="SY140" s="16"/>
      <c r="SZ140" s="16"/>
      <c r="TA140" s="16"/>
      <c r="TB140" s="16"/>
      <c r="TC140" s="16"/>
      <c r="TD140" s="16"/>
      <c r="TE140" s="16"/>
      <c r="TF140" s="16"/>
      <c r="TG140" s="16"/>
      <c r="TH140" s="16"/>
      <c r="TI140" s="16"/>
      <c r="TJ140" s="16"/>
      <c r="TK140" s="16"/>
      <c r="TL140" s="16"/>
      <c r="TM140" s="16"/>
      <c r="TN140" s="16"/>
      <c r="TO140" s="16"/>
    </row>
    <row r="141" spans="1:535" s="98" customFormat="1" x14ac:dyDescent="0.3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6"/>
      <c r="IG141" s="16"/>
      <c r="IH141" s="16"/>
      <c r="II141" s="16"/>
      <c r="IJ141" s="16"/>
      <c r="IK141" s="16"/>
      <c r="IL141" s="16"/>
      <c r="IM141" s="16"/>
      <c r="IN141" s="16"/>
      <c r="IO141" s="16"/>
      <c r="IP141" s="16"/>
      <c r="IQ141" s="16"/>
      <c r="IR141" s="16"/>
      <c r="IS141" s="16"/>
      <c r="IT141" s="16"/>
      <c r="IU141" s="16"/>
      <c r="IV141" s="16"/>
      <c r="IW141" s="16"/>
      <c r="IX141" s="16"/>
      <c r="IY141" s="16"/>
      <c r="IZ141" s="16"/>
      <c r="JA141" s="16"/>
      <c r="JB141" s="16"/>
      <c r="JC141" s="16"/>
      <c r="JD141" s="16"/>
      <c r="JE141" s="16"/>
      <c r="JF141" s="16"/>
      <c r="JG141" s="16"/>
      <c r="JH141" s="16"/>
      <c r="JI141" s="16"/>
      <c r="JJ141" s="16"/>
      <c r="JK141" s="16"/>
      <c r="JL141" s="16"/>
      <c r="JM141" s="16"/>
      <c r="JN141" s="16"/>
      <c r="JO141" s="16"/>
      <c r="JP141" s="16"/>
      <c r="JQ141" s="16"/>
      <c r="JR141" s="16"/>
      <c r="JS141" s="16"/>
      <c r="JT141" s="16"/>
      <c r="JU141" s="16"/>
      <c r="JV141" s="16"/>
      <c r="JW141" s="16"/>
      <c r="JX141" s="16"/>
      <c r="JY141" s="16"/>
      <c r="JZ141" s="16"/>
      <c r="KA141" s="16"/>
      <c r="KB141" s="16"/>
      <c r="KC141" s="16"/>
      <c r="KD141" s="16"/>
      <c r="KE141" s="16"/>
      <c r="KF141" s="16"/>
      <c r="KG141" s="16"/>
      <c r="KH141" s="16"/>
      <c r="KI141" s="16"/>
      <c r="KJ141" s="16"/>
      <c r="KK141" s="16"/>
      <c r="KL141" s="16"/>
      <c r="KM141" s="16"/>
      <c r="KN141" s="16"/>
      <c r="KO141" s="16"/>
      <c r="KP141" s="16"/>
      <c r="KQ141" s="16"/>
      <c r="KR141" s="16"/>
      <c r="KS141" s="16"/>
      <c r="KT141" s="16"/>
      <c r="KU141" s="16"/>
      <c r="KV141" s="16"/>
      <c r="KW141" s="16"/>
      <c r="KX141" s="16"/>
      <c r="KY141" s="16"/>
      <c r="KZ141" s="16"/>
      <c r="LA141" s="16"/>
      <c r="LB141" s="16"/>
      <c r="LC141" s="16"/>
      <c r="LD141" s="16"/>
      <c r="LE141" s="16"/>
      <c r="LF141" s="16"/>
      <c r="LG141" s="16"/>
      <c r="LH141" s="16"/>
      <c r="LI141" s="16"/>
      <c r="LJ141" s="16"/>
      <c r="LK141" s="16"/>
      <c r="LL141" s="16"/>
      <c r="LM141" s="16"/>
      <c r="LN141" s="16"/>
      <c r="LO141" s="16"/>
      <c r="LP141" s="16"/>
      <c r="LQ141" s="16"/>
      <c r="LR141" s="16"/>
      <c r="LS141" s="16"/>
      <c r="LT141" s="16"/>
      <c r="LU141" s="16"/>
      <c r="LV141" s="16"/>
      <c r="LW141" s="16"/>
      <c r="LX141" s="16"/>
      <c r="LY141" s="16"/>
      <c r="LZ141" s="16"/>
      <c r="MA141" s="16"/>
      <c r="MB141" s="16"/>
      <c r="MC141" s="16"/>
      <c r="MD141" s="16"/>
      <c r="ME141" s="16"/>
      <c r="MF141" s="16"/>
      <c r="MG141" s="16"/>
      <c r="MH141" s="16"/>
      <c r="MI141" s="16"/>
      <c r="MJ141" s="16"/>
      <c r="MK141" s="16"/>
      <c r="ML141" s="16"/>
      <c r="MM141" s="16"/>
      <c r="MN141" s="16"/>
      <c r="MO141" s="16"/>
      <c r="MP141" s="16"/>
      <c r="MQ141" s="16"/>
      <c r="MR141" s="16"/>
      <c r="MS141" s="16"/>
      <c r="MT141" s="16"/>
      <c r="MU141" s="16"/>
      <c r="MV141" s="16"/>
      <c r="MW141" s="16"/>
      <c r="MX141" s="16"/>
      <c r="MY141" s="16"/>
      <c r="MZ141" s="16"/>
      <c r="NA141" s="16"/>
      <c r="NB141" s="16"/>
      <c r="NC141" s="16"/>
      <c r="ND141" s="16"/>
      <c r="NE141" s="16"/>
      <c r="NF141" s="16"/>
      <c r="NG141" s="16"/>
      <c r="NH141" s="16"/>
      <c r="NI141" s="16"/>
      <c r="NJ141" s="16"/>
      <c r="NK141" s="16"/>
      <c r="NL141" s="16"/>
      <c r="NM141" s="16"/>
      <c r="NN141" s="16"/>
      <c r="NO141" s="16"/>
      <c r="NP141" s="16"/>
      <c r="NQ141" s="16"/>
      <c r="NR141" s="16"/>
      <c r="NS141" s="16"/>
      <c r="NT141" s="16"/>
      <c r="NU141" s="16"/>
      <c r="NV141" s="16"/>
      <c r="NW141" s="16"/>
      <c r="NX141" s="16"/>
      <c r="NY141" s="16"/>
      <c r="NZ141" s="16"/>
      <c r="OA141" s="16"/>
      <c r="OB141" s="16"/>
      <c r="OC141" s="16"/>
      <c r="OD141" s="16"/>
      <c r="OE141" s="16"/>
      <c r="OF141" s="16"/>
      <c r="OG141" s="16"/>
      <c r="OH141" s="16"/>
      <c r="OI141" s="16"/>
      <c r="OJ141" s="16"/>
      <c r="OK141" s="16"/>
      <c r="OL141" s="16"/>
      <c r="OM141" s="16"/>
      <c r="ON141" s="16"/>
      <c r="OO141" s="16"/>
      <c r="OP141" s="16"/>
      <c r="OQ141" s="16"/>
      <c r="OR141" s="16"/>
      <c r="OS141" s="16"/>
      <c r="OT141" s="16"/>
      <c r="OU141" s="16"/>
      <c r="OV141" s="16"/>
      <c r="OW141" s="16"/>
      <c r="OX141" s="16"/>
      <c r="OY141" s="16"/>
      <c r="OZ141" s="16"/>
      <c r="PA141" s="16"/>
      <c r="PB141" s="16"/>
      <c r="PC141" s="16"/>
      <c r="PD141" s="16"/>
      <c r="PE141" s="16"/>
      <c r="PF141" s="16"/>
      <c r="PG141" s="16"/>
      <c r="PH141" s="16"/>
      <c r="PI141" s="16"/>
      <c r="PJ141" s="16"/>
      <c r="PK141" s="16"/>
      <c r="PL141" s="16"/>
      <c r="PM141" s="16"/>
      <c r="PN141" s="16"/>
      <c r="PO141" s="16"/>
      <c r="PP141" s="16"/>
      <c r="PQ141" s="16"/>
      <c r="PR141" s="16"/>
      <c r="PS141" s="16"/>
      <c r="PT141" s="16"/>
      <c r="PU141" s="16"/>
      <c r="PV141" s="16"/>
      <c r="PW141" s="16"/>
      <c r="PX141" s="16"/>
      <c r="PY141" s="16"/>
      <c r="PZ141" s="16"/>
      <c r="QA141" s="16"/>
      <c r="QB141" s="16"/>
      <c r="QC141" s="16"/>
      <c r="QD141" s="16"/>
      <c r="QE141" s="16"/>
      <c r="QF141" s="16"/>
      <c r="QG141" s="16"/>
      <c r="QH141" s="16"/>
      <c r="QI141" s="16"/>
      <c r="QJ141" s="16"/>
      <c r="QK141" s="16"/>
      <c r="QL141" s="16"/>
      <c r="QM141" s="16"/>
      <c r="QN141" s="16"/>
      <c r="QO141" s="16"/>
      <c r="QP141" s="16"/>
      <c r="QQ141" s="16"/>
      <c r="QR141" s="16"/>
      <c r="QS141" s="16"/>
      <c r="QT141" s="16"/>
      <c r="QU141" s="16"/>
      <c r="QV141" s="16"/>
      <c r="QW141" s="16"/>
      <c r="QX141" s="16"/>
      <c r="QY141" s="16"/>
      <c r="QZ141" s="16"/>
      <c r="RA141" s="16"/>
      <c r="RB141" s="16"/>
      <c r="RC141" s="16"/>
      <c r="RD141" s="16"/>
      <c r="RE141" s="16"/>
      <c r="RF141" s="16"/>
      <c r="RG141" s="16"/>
      <c r="RH141" s="16"/>
      <c r="RI141" s="16"/>
      <c r="RJ141" s="16"/>
      <c r="RK141" s="16"/>
      <c r="RL141" s="16"/>
      <c r="RM141" s="16"/>
      <c r="RN141" s="16"/>
      <c r="RO141" s="16"/>
      <c r="RP141" s="16"/>
      <c r="RQ141" s="16"/>
      <c r="RR141" s="16"/>
      <c r="RS141" s="16"/>
      <c r="RT141" s="16"/>
      <c r="RU141" s="16"/>
      <c r="RV141" s="16"/>
      <c r="RW141" s="16"/>
      <c r="RX141" s="16"/>
      <c r="RY141" s="16"/>
      <c r="RZ141" s="16"/>
      <c r="SA141" s="16"/>
      <c r="SB141" s="16"/>
      <c r="SC141" s="16"/>
      <c r="SD141" s="16"/>
      <c r="SE141" s="16"/>
      <c r="SF141" s="16"/>
      <c r="SG141" s="16"/>
      <c r="SH141" s="16"/>
      <c r="SI141" s="16"/>
      <c r="SJ141" s="16"/>
      <c r="SK141" s="16"/>
      <c r="SL141" s="16"/>
      <c r="SM141" s="16"/>
      <c r="SN141" s="16"/>
      <c r="SO141" s="16"/>
      <c r="SP141" s="16"/>
      <c r="SQ141" s="16"/>
      <c r="SR141" s="16"/>
      <c r="SS141" s="16"/>
      <c r="ST141" s="16"/>
      <c r="SU141" s="16"/>
      <c r="SV141" s="16"/>
      <c r="SW141" s="16"/>
      <c r="SX141" s="16"/>
      <c r="SY141" s="16"/>
      <c r="SZ141" s="16"/>
      <c r="TA141" s="16"/>
      <c r="TB141" s="16"/>
      <c r="TC141" s="16"/>
      <c r="TD141" s="16"/>
      <c r="TE141" s="16"/>
      <c r="TF141" s="16"/>
      <c r="TG141" s="16"/>
      <c r="TH141" s="16"/>
      <c r="TI141" s="16"/>
      <c r="TJ141" s="16"/>
      <c r="TK141" s="16"/>
      <c r="TL141" s="16"/>
      <c r="TM141" s="16"/>
      <c r="TN141" s="16"/>
      <c r="TO141" s="16"/>
    </row>
    <row r="142" spans="1:535" s="98" customFormat="1" x14ac:dyDescent="0.3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6"/>
      <c r="IG142" s="16"/>
      <c r="IH142" s="16"/>
      <c r="II142" s="16"/>
      <c r="IJ142" s="16"/>
      <c r="IK142" s="16"/>
      <c r="IL142" s="16"/>
      <c r="IM142" s="16"/>
      <c r="IN142" s="16"/>
      <c r="IO142" s="16"/>
      <c r="IP142" s="16"/>
      <c r="IQ142" s="16"/>
      <c r="IR142" s="16"/>
      <c r="IS142" s="16"/>
      <c r="IT142" s="16"/>
      <c r="IU142" s="16"/>
      <c r="IV142" s="16"/>
      <c r="IW142" s="16"/>
      <c r="IX142" s="16"/>
      <c r="IY142" s="16"/>
      <c r="IZ142" s="16"/>
      <c r="JA142" s="16"/>
      <c r="JB142" s="16"/>
      <c r="JC142" s="16"/>
      <c r="JD142" s="16"/>
      <c r="JE142" s="16"/>
      <c r="JF142" s="16"/>
      <c r="JG142" s="16"/>
      <c r="JH142" s="16"/>
      <c r="JI142" s="16"/>
      <c r="JJ142" s="16"/>
      <c r="JK142" s="16"/>
      <c r="JL142" s="16"/>
      <c r="JM142" s="16"/>
      <c r="JN142" s="16"/>
      <c r="JO142" s="16"/>
      <c r="JP142" s="16"/>
      <c r="JQ142" s="16"/>
      <c r="JR142" s="16"/>
      <c r="JS142" s="16"/>
      <c r="JT142" s="16"/>
      <c r="JU142" s="16"/>
      <c r="JV142" s="16"/>
      <c r="JW142" s="16"/>
      <c r="JX142" s="16"/>
      <c r="JY142" s="16"/>
      <c r="JZ142" s="16"/>
      <c r="KA142" s="16"/>
      <c r="KB142" s="16"/>
      <c r="KC142" s="16"/>
      <c r="KD142" s="16"/>
      <c r="KE142" s="16"/>
      <c r="KF142" s="16"/>
      <c r="KG142" s="16"/>
      <c r="KH142" s="16"/>
      <c r="KI142" s="16"/>
      <c r="KJ142" s="16"/>
      <c r="KK142" s="16"/>
      <c r="KL142" s="16"/>
      <c r="KM142" s="16"/>
      <c r="KN142" s="16"/>
      <c r="KO142" s="16"/>
      <c r="KP142" s="16"/>
      <c r="KQ142" s="16"/>
      <c r="KR142" s="16"/>
      <c r="KS142" s="16"/>
      <c r="KT142" s="16"/>
      <c r="KU142" s="16"/>
      <c r="KV142" s="16"/>
      <c r="KW142" s="16"/>
      <c r="KX142" s="16"/>
      <c r="KY142" s="16"/>
      <c r="KZ142" s="16"/>
      <c r="LA142" s="16"/>
      <c r="LB142" s="16"/>
      <c r="LC142" s="16"/>
      <c r="LD142" s="16"/>
      <c r="LE142" s="16"/>
      <c r="LF142" s="16"/>
      <c r="LG142" s="16"/>
      <c r="LH142" s="16"/>
      <c r="LI142" s="16"/>
      <c r="LJ142" s="16"/>
      <c r="LK142" s="16"/>
      <c r="LL142" s="16"/>
      <c r="LM142" s="16"/>
      <c r="LN142" s="16"/>
      <c r="LO142" s="16"/>
      <c r="LP142" s="16"/>
      <c r="LQ142" s="16"/>
      <c r="LR142" s="16"/>
      <c r="LS142" s="16"/>
      <c r="LT142" s="16"/>
      <c r="LU142" s="16"/>
      <c r="LV142" s="16"/>
      <c r="LW142" s="16"/>
      <c r="LX142" s="16"/>
      <c r="LY142" s="16"/>
      <c r="LZ142" s="16"/>
      <c r="MA142" s="16"/>
      <c r="MB142" s="16"/>
      <c r="MC142" s="16"/>
      <c r="MD142" s="16"/>
      <c r="ME142" s="16"/>
      <c r="MF142" s="16"/>
      <c r="MG142" s="16"/>
      <c r="MH142" s="16"/>
      <c r="MI142" s="16"/>
      <c r="MJ142" s="16"/>
      <c r="MK142" s="16"/>
      <c r="ML142" s="16"/>
      <c r="MM142" s="16"/>
      <c r="MN142" s="16"/>
      <c r="MO142" s="16"/>
      <c r="MP142" s="16"/>
      <c r="MQ142" s="16"/>
      <c r="MR142" s="16"/>
      <c r="MS142" s="16"/>
      <c r="MT142" s="16"/>
      <c r="MU142" s="16"/>
      <c r="MV142" s="16"/>
      <c r="MW142" s="16"/>
      <c r="MX142" s="16"/>
      <c r="MY142" s="16"/>
      <c r="MZ142" s="16"/>
      <c r="NA142" s="16"/>
      <c r="NB142" s="16"/>
      <c r="NC142" s="16"/>
      <c r="ND142" s="16"/>
      <c r="NE142" s="16"/>
      <c r="NF142" s="16"/>
      <c r="NG142" s="16"/>
      <c r="NH142" s="16"/>
      <c r="NI142" s="16"/>
      <c r="NJ142" s="16"/>
      <c r="NK142" s="16"/>
      <c r="NL142" s="16"/>
      <c r="NM142" s="16"/>
      <c r="NN142" s="16"/>
      <c r="NO142" s="16"/>
      <c r="NP142" s="16"/>
      <c r="NQ142" s="16"/>
      <c r="NR142" s="16"/>
      <c r="NS142" s="16"/>
      <c r="NT142" s="16"/>
      <c r="NU142" s="16"/>
      <c r="NV142" s="16"/>
      <c r="NW142" s="16"/>
      <c r="NX142" s="16"/>
      <c r="NY142" s="16"/>
      <c r="NZ142" s="16"/>
      <c r="OA142" s="16"/>
      <c r="OB142" s="16"/>
      <c r="OC142" s="16"/>
      <c r="OD142" s="16"/>
      <c r="OE142" s="16"/>
      <c r="OF142" s="16"/>
      <c r="OG142" s="16"/>
      <c r="OH142" s="16"/>
      <c r="OI142" s="16"/>
      <c r="OJ142" s="16"/>
      <c r="OK142" s="16"/>
      <c r="OL142" s="16"/>
      <c r="OM142" s="16"/>
      <c r="ON142" s="16"/>
      <c r="OO142" s="16"/>
      <c r="OP142" s="16"/>
      <c r="OQ142" s="16"/>
      <c r="OR142" s="16"/>
      <c r="OS142" s="16"/>
      <c r="OT142" s="16"/>
      <c r="OU142" s="16"/>
      <c r="OV142" s="16"/>
      <c r="OW142" s="16"/>
      <c r="OX142" s="16"/>
      <c r="OY142" s="16"/>
      <c r="OZ142" s="16"/>
      <c r="PA142" s="16"/>
      <c r="PB142" s="16"/>
      <c r="PC142" s="16"/>
      <c r="PD142" s="16"/>
      <c r="PE142" s="16"/>
      <c r="PF142" s="16"/>
      <c r="PG142" s="16"/>
      <c r="PH142" s="16"/>
      <c r="PI142" s="16"/>
      <c r="PJ142" s="16"/>
      <c r="PK142" s="16"/>
      <c r="PL142" s="16"/>
      <c r="PM142" s="16"/>
      <c r="PN142" s="16"/>
      <c r="PO142" s="16"/>
      <c r="PP142" s="16"/>
      <c r="PQ142" s="16"/>
      <c r="PR142" s="16"/>
      <c r="PS142" s="16"/>
      <c r="PT142" s="16"/>
      <c r="PU142" s="16"/>
      <c r="PV142" s="16"/>
      <c r="PW142" s="16"/>
      <c r="PX142" s="16"/>
      <c r="PY142" s="16"/>
      <c r="PZ142" s="16"/>
      <c r="QA142" s="16"/>
      <c r="QB142" s="16"/>
      <c r="QC142" s="16"/>
      <c r="QD142" s="16"/>
      <c r="QE142" s="16"/>
      <c r="QF142" s="16"/>
      <c r="QG142" s="16"/>
      <c r="QH142" s="16"/>
      <c r="QI142" s="16"/>
      <c r="QJ142" s="16"/>
      <c r="QK142" s="16"/>
      <c r="QL142" s="16"/>
      <c r="QM142" s="16"/>
      <c r="QN142" s="16"/>
      <c r="QO142" s="16"/>
      <c r="QP142" s="16"/>
      <c r="QQ142" s="16"/>
      <c r="QR142" s="16"/>
      <c r="QS142" s="16"/>
      <c r="QT142" s="16"/>
      <c r="QU142" s="16"/>
      <c r="QV142" s="16"/>
      <c r="QW142" s="16"/>
      <c r="QX142" s="16"/>
      <c r="QY142" s="16"/>
      <c r="QZ142" s="16"/>
      <c r="RA142" s="16"/>
      <c r="RB142" s="16"/>
      <c r="RC142" s="16"/>
      <c r="RD142" s="16"/>
      <c r="RE142" s="16"/>
      <c r="RF142" s="16"/>
      <c r="RG142" s="16"/>
      <c r="RH142" s="16"/>
      <c r="RI142" s="16"/>
      <c r="RJ142" s="16"/>
      <c r="RK142" s="16"/>
      <c r="RL142" s="16"/>
      <c r="RM142" s="16"/>
      <c r="RN142" s="16"/>
      <c r="RO142" s="16"/>
      <c r="RP142" s="16"/>
      <c r="RQ142" s="16"/>
      <c r="RR142" s="16"/>
      <c r="RS142" s="16"/>
      <c r="RT142" s="16"/>
      <c r="RU142" s="16"/>
      <c r="RV142" s="16"/>
      <c r="RW142" s="16"/>
      <c r="RX142" s="16"/>
      <c r="RY142" s="16"/>
      <c r="RZ142" s="16"/>
      <c r="SA142" s="16"/>
      <c r="SB142" s="16"/>
      <c r="SC142" s="16"/>
      <c r="SD142" s="16"/>
      <c r="SE142" s="16"/>
      <c r="SF142" s="16"/>
      <c r="SG142" s="16"/>
      <c r="SH142" s="16"/>
      <c r="SI142" s="16"/>
      <c r="SJ142" s="16"/>
      <c r="SK142" s="16"/>
      <c r="SL142" s="16"/>
      <c r="SM142" s="16"/>
      <c r="SN142" s="16"/>
      <c r="SO142" s="16"/>
      <c r="SP142" s="16"/>
      <c r="SQ142" s="16"/>
      <c r="SR142" s="16"/>
      <c r="SS142" s="16"/>
      <c r="ST142" s="16"/>
      <c r="SU142" s="16"/>
      <c r="SV142" s="16"/>
      <c r="SW142" s="16"/>
      <c r="SX142" s="16"/>
      <c r="SY142" s="16"/>
      <c r="SZ142" s="16"/>
      <c r="TA142" s="16"/>
      <c r="TB142" s="16"/>
      <c r="TC142" s="16"/>
      <c r="TD142" s="16"/>
      <c r="TE142" s="16"/>
      <c r="TF142" s="16"/>
      <c r="TG142" s="16"/>
      <c r="TH142" s="16"/>
      <c r="TI142" s="16"/>
      <c r="TJ142" s="16"/>
      <c r="TK142" s="16"/>
      <c r="TL142" s="16"/>
      <c r="TM142" s="16"/>
      <c r="TN142" s="16"/>
      <c r="TO142" s="16"/>
    </row>
    <row r="143" spans="1:535" s="98" customFormat="1" x14ac:dyDescent="0.3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c r="IT143" s="16"/>
      <c r="IU143" s="16"/>
      <c r="IV143" s="16"/>
      <c r="IW143" s="16"/>
      <c r="IX143" s="16"/>
      <c r="IY143" s="16"/>
      <c r="IZ143" s="16"/>
      <c r="JA143" s="16"/>
      <c r="JB143" s="16"/>
      <c r="JC143" s="16"/>
      <c r="JD143" s="16"/>
      <c r="JE143" s="16"/>
      <c r="JF143" s="16"/>
      <c r="JG143" s="16"/>
      <c r="JH143" s="16"/>
      <c r="JI143" s="16"/>
      <c r="JJ143" s="16"/>
      <c r="JK143" s="16"/>
      <c r="JL143" s="16"/>
      <c r="JM143" s="16"/>
      <c r="JN143" s="16"/>
      <c r="JO143" s="16"/>
      <c r="JP143" s="16"/>
      <c r="JQ143" s="16"/>
      <c r="JR143" s="16"/>
      <c r="JS143" s="16"/>
      <c r="JT143" s="16"/>
      <c r="JU143" s="16"/>
      <c r="JV143" s="16"/>
      <c r="JW143" s="16"/>
      <c r="JX143" s="16"/>
      <c r="JY143" s="16"/>
      <c r="JZ143" s="16"/>
      <c r="KA143" s="16"/>
      <c r="KB143" s="16"/>
      <c r="KC143" s="16"/>
      <c r="KD143" s="16"/>
      <c r="KE143" s="16"/>
      <c r="KF143" s="16"/>
      <c r="KG143" s="16"/>
      <c r="KH143" s="16"/>
      <c r="KI143" s="16"/>
      <c r="KJ143" s="16"/>
      <c r="KK143" s="16"/>
      <c r="KL143" s="16"/>
      <c r="KM143" s="16"/>
      <c r="KN143" s="16"/>
      <c r="KO143" s="16"/>
      <c r="KP143" s="16"/>
      <c r="KQ143" s="16"/>
      <c r="KR143" s="16"/>
      <c r="KS143" s="16"/>
      <c r="KT143" s="16"/>
      <c r="KU143" s="16"/>
      <c r="KV143" s="16"/>
      <c r="KW143" s="16"/>
      <c r="KX143" s="16"/>
      <c r="KY143" s="16"/>
      <c r="KZ143" s="16"/>
      <c r="LA143" s="16"/>
      <c r="LB143" s="16"/>
      <c r="LC143" s="16"/>
      <c r="LD143" s="16"/>
      <c r="LE143" s="16"/>
      <c r="LF143" s="16"/>
      <c r="LG143" s="16"/>
      <c r="LH143" s="16"/>
      <c r="LI143" s="16"/>
      <c r="LJ143" s="16"/>
      <c r="LK143" s="16"/>
      <c r="LL143" s="16"/>
      <c r="LM143" s="16"/>
      <c r="LN143" s="16"/>
      <c r="LO143" s="16"/>
      <c r="LP143" s="16"/>
      <c r="LQ143" s="16"/>
      <c r="LR143" s="16"/>
      <c r="LS143" s="16"/>
      <c r="LT143" s="16"/>
      <c r="LU143" s="16"/>
      <c r="LV143" s="16"/>
      <c r="LW143" s="16"/>
      <c r="LX143" s="16"/>
      <c r="LY143" s="16"/>
      <c r="LZ143" s="16"/>
      <c r="MA143" s="16"/>
      <c r="MB143" s="16"/>
      <c r="MC143" s="16"/>
      <c r="MD143" s="16"/>
      <c r="ME143" s="16"/>
      <c r="MF143" s="16"/>
      <c r="MG143" s="16"/>
      <c r="MH143" s="16"/>
      <c r="MI143" s="16"/>
      <c r="MJ143" s="16"/>
      <c r="MK143" s="16"/>
      <c r="ML143" s="16"/>
      <c r="MM143" s="16"/>
      <c r="MN143" s="16"/>
      <c r="MO143" s="16"/>
      <c r="MP143" s="16"/>
      <c r="MQ143" s="16"/>
      <c r="MR143" s="16"/>
      <c r="MS143" s="16"/>
      <c r="MT143" s="16"/>
      <c r="MU143" s="16"/>
      <c r="MV143" s="16"/>
      <c r="MW143" s="16"/>
      <c r="MX143" s="16"/>
      <c r="MY143" s="16"/>
      <c r="MZ143" s="16"/>
      <c r="NA143" s="16"/>
      <c r="NB143" s="16"/>
      <c r="NC143" s="16"/>
      <c r="ND143" s="16"/>
      <c r="NE143" s="16"/>
      <c r="NF143" s="16"/>
      <c r="NG143" s="16"/>
      <c r="NH143" s="16"/>
      <c r="NI143" s="16"/>
      <c r="NJ143" s="16"/>
      <c r="NK143" s="16"/>
      <c r="NL143" s="16"/>
      <c r="NM143" s="16"/>
      <c r="NN143" s="16"/>
      <c r="NO143" s="16"/>
      <c r="NP143" s="16"/>
      <c r="NQ143" s="16"/>
      <c r="NR143" s="16"/>
      <c r="NS143" s="16"/>
      <c r="NT143" s="16"/>
      <c r="NU143" s="16"/>
      <c r="NV143" s="16"/>
      <c r="NW143" s="16"/>
      <c r="NX143" s="16"/>
      <c r="NY143" s="16"/>
      <c r="NZ143" s="16"/>
      <c r="OA143" s="16"/>
      <c r="OB143" s="16"/>
      <c r="OC143" s="16"/>
      <c r="OD143" s="16"/>
      <c r="OE143" s="16"/>
      <c r="OF143" s="16"/>
      <c r="OG143" s="16"/>
      <c r="OH143" s="16"/>
      <c r="OI143" s="16"/>
      <c r="OJ143" s="16"/>
      <c r="OK143" s="16"/>
      <c r="OL143" s="16"/>
      <c r="OM143" s="16"/>
      <c r="ON143" s="16"/>
      <c r="OO143" s="16"/>
      <c r="OP143" s="16"/>
      <c r="OQ143" s="16"/>
      <c r="OR143" s="16"/>
      <c r="OS143" s="16"/>
      <c r="OT143" s="16"/>
      <c r="OU143" s="16"/>
      <c r="OV143" s="16"/>
      <c r="OW143" s="16"/>
      <c r="OX143" s="16"/>
      <c r="OY143" s="16"/>
      <c r="OZ143" s="16"/>
      <c r="PA143" s="16"/>
      <c r="PB143" s="16"/>
      <c r="PC143" s="16"/>
      <c r="PD143" s="16"/>
      <c r="PE143" s="16"/>
      <c r="PF143" s="16"/>
      <c r="PG143" s="16"/>
      <c r="PH143" s="16"/>
      <c r="PI143" s="16"/>
      <c r="PJ143" s="16"/>
      <c r="PK143" s="16"/>
      <c r="PL143" s="16"/>
      <c r="PM143" s="16"/>
      <c r="PN143" s="16"/>
      <c r="PO143" s="16"/>
      <c r="PP143" s="16"/>
      <c r="PQ143" s="16"/>
      <c r="PR143" s="16"/>
      <c r="PS143" s="16"/>
      <c r="PT143" s="16"/>
      <c r="PU143" s="16"/>
      <c r="PV143" s="16"/>
      <c r="PW143" s="16"/>
      <c r="PX143" s="16"/>
      <c r="PY143" s="16"/>
      <c r="PZ143" s="16"/>
      <c r="QA143" s="16"/>
      <c r="QB143" s="16"/>
      <c r="QC143" s="16"/>
      <c r="QD143" s="16"/>
      <c r="QE143" s="16"/>
      <c r="QF143" s="16"/>
      <c r="QG143" s="16"/>
      <c r="QH143" s="16"/>
      <c r="QI143" s="16"/>
      <c r="QJ143" s="16"/>
      <c r="QK143" s="16"/>
      <c r="QL143" s="16"/>
      <c r="QM143" s="16"/>
      <c r="QN143" s="16"/>
      <c r="QO143" s="16"/>
      <c r="QP143" s="16"/>
      <c r="QQ143" s="16"/>
      <c r="QR143" s="16"/>
      <c r="QS143" s="16"/>
      <c r="QT143" s="16"/>
      <c r="QU143" s="16"/>
      <c r="QV143" s="16"/>
      <c r="QW143" s="16"/>
      <c r="QX143" s="16"/>
      <c r="QY143" s="16"/>
      <c r="QZ143" s="16"/>
      <c r="RA143" s="16"/>
      <c r="RB143" s="16"/>
      <c r="RC143" s="16"/>
      <c r="RD143" s="16"/>
      <c r="RE143" s="16"/>
      <c r="RF143" s="16"/>
      <c r="RG143" s="16"/>
      <c r="RH143" s="16"/>
      <c r="RI143" s="16"/>
      <c r="RJ143" s="16"/>
      <c r="RK143" s="16"/>
      <c r="RL143" s="16"/>
      <c r="RM143" s="16"/>
      <c r="RN143" s="16"/>
      <c r="RO143" s="16"/>
      <c r="RP143" s="16"/>
      <c r="RQ143" s="16"/>
      <c r="RR143" s="16"/>
      <c r="RS143" s="16"/>
      <c r="RT143" s="16"/>
      <c r="RU143" s="16"/>
      <c r="RV143" s="16"/>
      <c r="RW143" s="16"/>
      <c r="RX143" s="16"/>
      <c r="RY143" s="16"/>
      <c r="RZ143" s="16"/>
      <c r="SA143" s="16"/>
      <c r="SB143" s="16"/>
      <c r="SC143" s="16"/>
      <c r="SD143" s="16"/>
      <c r="SE143" s="16"/>
      <c r="SF143" s="16"/>
      <c r="SG143" s="16"/>
      <c r="SH143" s="16"/>
      <c r="SI143" s="16"/>
      <c r="SJ143" s="16"/>
      <c r="SK143" s="16"/>
      <c r="SL143" s="16"/>
      <c r="SM143" s="16"/>
      <c r="SN143" s="16"/>
      <c r="SO143" s="16"/>
      <c r="SP143" s="16"/>
      <c r="SQ143" s="16"/>
      <c r="SR143" s="16"/>
      <c r="SS143" s="16"/>
      <c r="ST143" s="16"/>
      <c r="SU143" s="16"/>
      <c r="SV143" s="16"/>
      <c r="SW143" s="16"/>
      <c r="SX143" s="16"/>
      <c r="SY143" s="16"/>
      <c r="SZ143" s="16"/>
      <c r="TA143" s="16"/>
      <c r="TB143" s="16"/>
      <c r="TC143" s="16"/>
      <c r="TD143" s="16"/>
      <c r="TE143" s="16"/>
      <c r="TF143" s="16"/>
      <c r="TG143" s="16"/>
      <c r="TH143" s="16"/>
      <c r="TI143" s="16"/>
      <c r="TJ143" s="16"/>
      <c r="TK143" s="16"/>
      <c r="TL143" s="16"/>
      <c r="TM143" s="16"/>
      <c r="TN143" s="16"/>
      <c r="TO143" s="16"/>
    </row>
    <row r="144" spans="1:535" s="98" customFormat="1" x14ac:dyDescent="0.3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c r="GK144" s="16"/>
      <c r="GL144" s="16"/>
      <c r="GM144" s="16"/>
      <c r="GN144" s="16"/>
      <c r="GO144" s="16"/>
      <c r="GP144" s="16"/>
      <c r="GQ144" s="16"/>
      <c r="GR144" s="16"/>
      <c r="GS144" s="16"/>
      <c r="GT144" s="16"/>
      <c r="GU144" s="16"/>
      <c r="GV144" s="16"/>
      <c r="GW144" s="16"/>
      <c r="GX144" s="16"/>
      <c r="GY144" s="16"/>
      <c r="GZ144" s="16"/>
      <c r="HA144" s="16"/>
      <c r="HB144" s="16"/>
      <c r="HC144" s="16"/>
      <c r="HD144" s="16"/>
      <c r="HE144" s="16"/>
      <c r="HF144" s="16"/>
      <c r="HG144" s="16"/>
      <c r="HH144" s="16"/>
      <c r="HI144" s="16"/>
      <c r="HJ144" s="16"/>
      <c r="HK144" s="16"/>
      <c r="HL144" s="16"/>
      <c r="HM144" s="16"/>
      <c r="HN144" s="16"/>
      <c r="HO144" s="16"/>
      <c r="HP144" s="16"/>
      <c r="HQ144" s="16"/>
      <c r="HR144" s="16"/>
      <c r="HS144" s="16"/>
      <c r="HT144" s="16"/>
      <c r="HU144" s="16"/>
      <c r="HV144" s="16"/>
      <c r="HW144" s="16"/>
      <c r="HX144" s="16"/>
      <c r="HY144" s="16"/>
      <c r="HZ144" s="16"/>
      <c r="IA144" s="16"/>
      <c r="IB144" s="16"/>
      <c r="IC144" s="16"/>
      <c r="ID144" s="16"/>
      <c r="IE144" s="16"/>
      <c r="IF144" s="16"/>
      <c r="IG144" s="16"/>
      <c r="IH144" s="16"/>
      <c r="II144" s="16"/>
      <c r="IJ144" s="16"/>
      <c r="IK144" s="16"/>
      <c r="IL144" s="16"/>
      <c r="IM144" s="16"/>
      <c r="IN144" s="16"/>
      <c r="IO144" s="16"/>
      <c r="IP144" s="16"/>
      <c r="IQ144" s="16"/>
      <c r="IR144" s="16"/>
      <c r="IS144" s="16"/>
      <c r="IT144" s="16"/>
      <c r="IU144" s="16"/>
      <c r="IV144" s="16"/>
      <c r="IW144" s="16"/>
      <c r="IX144" s="16"/>
      <c r="IY144" s="16"/>
      <c r="IZ144" s="16"/>
      <c r="JA144" s="16"/>
      <c r="JB144" s="16"/>
      <c r="JC144" s="16"/>
      <c r="JD144" s="16"/>
      <c r="JE144" s="16"/>
      <c r="JF144" s="16"/>
      <c r="JG144" s="16"/>
      <c r="JH144" s="16"/>
      <c r="JI144" s="16"/>
      <c r="JJ144" s="16"/>
      <c r="JK144" s="16"/>
      <c r="JL144" s="16"/>
      <c r="JM144" s="16"/>
      <c r="JN144" s="16"/>
      <c r="JO144" s="16"/>
      <c r="JP144" s="16"/>
      <c r="JQ144" s="16"/>
      <c r="JR144" s="16"/>
      <c r="JS144" s="16"/>
      <c r="JT144" s="16"/>
      <c r="JU144" s="16"/>
      <c r="JV144" s="16"/>
      <c r="JW144" s="16"/>
      <c r="JX144" s="16"/>
      <c r="JY144" s="16"/>
      <c r="JZ144" s="16"/>
      <c r="KA144" s="16"/>
      <c r="KB144" s="16"/>
      <c r="KC144" s="16"/>
      <c r="KD144" s="16"/>
      <c r="KE144" s="16"/>
      <c r="KF144" s="16"/>
      <c r="KG144" s="16"/>
      <c r="KH144" s="16"/>
      <c r="KI144" s="16"/>
      <c r="KJ144" s="16"/>
      <c r="KK144" s="16"/>
      <c r="KL144" s="16"/>
      <c r="KM144" s="16"/>
      <c r="KN144" s="16"/>
      <c r="KO144" s="16"/>
      <c r="KP144" s="16"/>
      <c r="KQ144" s="16"/>
      <c r="KR144" s="16"/>
      <c r="KS144" s="16"/>
      <c r="KT144" s="16"/>
      <c r="KU144" s="16"/>
      <c r="KV144" s="16"/>
      <c r="KW144" s="16"/>
      <c r="KX144" s="16"/>
      <c r="KY144" s="16"/>
      <c r="KZ144" s="16"/>
      <c r="LA144" s="16"/>
      <c r="LB144" s="16"/>
      <c r="LC144" s="16"/>
      <c r="LD144" s="16"/>
      <c r="LE144" s="16"/>
      <c r="LF144" s="16"/>
      <c r="LG144" s="16"/>
      <c r="LH144" s="16"/>
      <c r="LI144" s="16"/>
      <c r="LJ144" s="16"/>
      <c r="LK144" s="16"/>
      <c r="LL144" s="16"/>
      <c r="LM144" s="16"/>
      <c r="LN144" s="16"/>
      <c r="LO144" s="16"/>
      <c r="LP144" s="16"/>
      <c r="LQ144" s="16"/>
      <c r="LR144" s="16"/>
      <c r="LS144" s="16"/>
      <c r="LT144" s="16"/>
      <c r="LU144" s="16"/>
      <c r="LV144" s="16"/>
      <c r="LW144" s="16"/>
      <c r="LX144" s="16"/>
      <c r="LY144" s="16"/>
      <c r="LZ144" s="16"/>
      <c r="MA144" s="16"/>
      <c r="MB144" s="16"/>
      <c r="MC144" s="16"/>
      <c r="MD144" s="16"/>
      <c r="ME144" s="16"/>
      <c r="MF144" s="16"/>
      <c r="MG144" s="16"/>
      <c r="MH144" s="16"/>
      <c r="MI144" s="16"/>
      <c r="MJ144" s="16"/>
      <c r="MK144" s="16"/>
      <c r="ML144" s="16"/>
      <c r="MM144" s="16"/>
      <c r="MN144" s="16"/>
      <c r="MO144" s="16"/>
      <c r="MP144" s="16"/>
      <c r="MQ144" s="16"/>
      <c r="MR144" s="16"/>
      <c r="MS144" s="16"/>
      <c r="MT144" s="16"/>
      <c r="MU144" s="16"/>
      <c r="MV144" s="16"/>
      <c r="MW144" s="16"/>
      <c r="MX144" s="16"/>
      <c r="MY144" s="16"/>
      <c r="MZ144" s="16"/>
      <c r="NA144" s="16"/>
      <c r="NB144" s="16"/>
      <c r="NC144" s="16"/>
      <c r="ND144" s="16"/>
      <c r="NE144" s="16"/>
      <c r="NF144" s="16"/>
      <c r="NG144" s="16"/>
      <c r="NH144" s="16"/>
      <c r="NI144" s="16"/>
      <c r="NJ144" s="16"/>
      <c r="NK144" s="16"/>
      <c r="NL144" s="16"/>
      <c r="NM144" s="16"/>
      <c r="NN144" s="16"/>
      <c r="NO144" s="16"/>
      <c r="NP144" s="16"/>
      <c r="NQ144" s="16"/>
      <c r="NR144" s="16"/>
      <c r="NS144" s="16"/>
      <c r="NT144" s="16"/>
      <c r="NU144" s="16"/>
      <c r="NV144" s="16"/>
      <c r="NW144" s="16"/>
      <c r="NX144" s="16"/>
      <c r="NY144" s="16"/>
      <c r="NZ144" s="16"/>
      <c r="OA144" s="16"/>
      <c r="OB144" s="16"/>
      <c r="OC144" s="16"/>
      <c r="OD144" s="16"/>
      <c r="OE144" s="16"/>
      <c r="OF144" s="16"/>
      <c r="OG144" s="16"/>
      <c r="OH144" s="16"/>
      <c r="OI144" s="16"/>
      <c r="OJ144" s="16"/>
      <c r="OK144" s="16"/>
      <c r="OL144" s="16"/>
      <c r="OM144" s="16"/>
      <c r="ON144" s="16"/>
      <c r="OO144" s="16"/>
      <c r="OP144" s="16"/>
      <c r="OQ144" s="16"/>
      <c r="OR144" s="16"/>
      <c r="OS144" s="16"/>
      <c r="OT144" s="16"/>
      <c r="OU144" s="16"/>
      <c r="OV144" s="16"/>
      <c r="OW144" s="16"/>
      <c r="OX144" s="16"/>
      <c r="OY144" s="16"/>
      <c r="OZ144" s="16"/>
      <c r="PA144" s="16"/>
      <c r="PB144" s="16"/>
      <c r="PC144" s="16"/>
      <c r="PD144" s="16"/>
      <c r="PE144" s="16"/>
      <c r="PF144" s="16"/>
      <c r="PG144" s="16"/>
      <c r="PH144" s="16"/>
      <c r="PI144" s="16"/>
      <c r="PJ144" s="16"/>
      <c r="PK144" s="16"/>
      <c r="PL144" s="16"/>
      <c r="PM144" s="16"/>
      <c r="PN144" s="16"/>
      <c r="PO144" s="16"/>
      <c r="PP144" s="16"/>
      <c r="PQ144" s="16"/>
      <c r="PR144" s="16"/>
      <c r="PS144" s="16"/>
      <c r="PT144" s="16"/>
      <c r="PU144" s="16"/>
      <c r="PV144" s="16"/>
      <c r="PW144" s="16"/>
      <c r="PX144" s="16"/>
      <c r="PY144" s="16"/>
      <c r="PZ144" s="16"/>
      <c r="QA144" s="16"/>
      <c r="QB144" s="16"/>
      <c r="QC144" s="16"/>
      <c r="QD144" s="16"/>
      <c r="QE144" s="16"/>
      <c r="QF144" s="16"/>
      <c r="QG144" s="16"/>
      <c r="QH144" s="16"/>
      <c r="QI144" s="16"/>
      <c r="QJ144" s="16"/>
      <c r="QK144" s="16"/>
      <c r="QL144" s="16"/>
      <c r="QM144" s="16"/>
      <c r="QN144" s="16"/>
      <c r="QO144" s="16"/>
      <c r="QP144" s="16"/>
      <c r="QQ144" s="16"/>
      <c r="QR144" s="16"/>
      <c r="QS144" s="16"/>
      <c r="QT144" s="16"/>
      <c r="QU144" s="16"/>
      <c r="QV144" s="16"/>
      <c r="QW144" s="16"/>
      <c r="QX144" s="16"/>
      <c r="QY144" s="16"/>
      <c r="QZ144" s="16"/>
      <c r="RA144" s="16"/>
      <c r="RB144" s="16"/>
      <c r="RC144" s="16"/>
      <c r="RD144" s="16"/>
      <c r="RE144" s="16"/>
      <c r="RF144" s="16"/>
      <c r="RG144" s="16"/>
      <c r="RH144" s="16"/>
      <c r="RI144" s="16"/>
      <c r="RJ144" s="16"/>
      <c r="RK144" s="16"/>
      <c r="RL144" s="16"/>
      <c r="RM144" s="16"/>
      <c r="RN144" s="16"/>
      <c r="RO144" s="16"/>
      <c r="RP144" s="16"/>
      <c r="RQ144" s="16"/>
      <c r="RR144" s="16"/>
      <c r="RS144" s="16"/>
      <c r="RT144" s="16"/>
      <c r="RU144" s="16"/>
      <c r="RV144" s="16"/>
      <c r="RW144" s="16"/>
      <c r="RX144" s="16"/>
      <c r="RY144" s="16"/>
      <c r="RZ144" s="16"/>
      <c r="SA144" s="16"/>
      <c r="SB144" s="16"/>
      <c r="SC144" s="16"/>
      <c r="SD144" s="16"/>
      <c r="SE144" s="16"/>
      <c r="SF144" s="16"/>
      <c r="SG144" s="16"/>
      <c r="SH144" s="16"/>
      <c r="SI144" s="16"/>
      <c r="SJ144" s="16"/>
      <c r="SK144" s="16"/>
      <c r="SL144" s="16"/>
      <c r="SM144" s="16"/>
      <c r="SN144" s="16"/>
      <c r="SO144" s="16"/>
      <c r="SP144" s="16"/>
      <c r="SQ144" s="16"/>
      <c r="SR144" s="16"/>
      <c r="SS144" s="16"/>
      <c r="ST144" s="16"/>
      <c r="SU144" s="16"/>
      <c r="SV144" s="16"/>
      <c r="SW144" s="16"/>
      <c r="SX144" s="16"/>
      <c r="SY144" s="16"/>
      <c r="SZ144" s="16"/>
      <c r="TA144" s="16"/>
      <c r="TB144" s="16"/>
      <c r="TC144" s="16"/>
      <c r="TD144" s="16"/>
      <c r="TE144" s="16"/>
      <c r="TF144" s="16"/>
      <c r="TG144" s="16"/>
      <c r="TH144" s="16"/>
      <c r="TI144" s="16"/>
      <c r="TJ144" s="16"/>
      <c r="TK144" s="16"/>
      <c r="TL144" s="16"/>
      <c r="TM144" s="16"/>
      <c r="TN144" s="16"/>
      <c r="TO144" s="16"/>
    </row>
    <row r="145" spans="1:535" s="98" customFormat="1" x14ac:dyDescent="0.3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c r="PM145" s="16"/>
      <c r="PN145" s="16"/>
      <c r="PO145" s="16"/>
      <c r="PP145" s="16"/>
      <c r="PQ145" s="16"/>
      <c r="PR145" s="16"/>
      <c r="PS145" s="16"/>
      <c r="PT145" s="16"/>
      <c r="PU145" s="16"/>
      <c r="PV145" s="16"/>
      <c r="PW145" s="16"/>
      <c r="PX145" s="16"/>
      <c r="PY145" s="16"/>
      <c r="PZ145" s="16"/>
      <c r="QA145" s="16"/>
      <c r="QB145" s="16"/>
      <c r="QC145" s="16"/>
      <c r="QD145" s="16"/>
      <c r="QE145" s="16"/>
      <c r="QF145" s="16"/>
      <c r="QG145" s="16"/>
      <c r="QH145" s="16"/>
      <c r="QI145" s="16"/>
      <c r="QJ145" s="16"/>
      <c r="QK145" s="16"/>
      <c r="QL145" s="16"/>
      <c r="QM145" s="16"/>
      <c r="QN145" s="16"/>
      <c r="QO145" s="16"/>
      <c r="QP145" s="16"/>
      <c r="QQ145" s="16"/>
      <c r="QR145" s="16"/>
      <c r="QS145" s="16"/>
      <c r="QT145" s="16"/>
      <c r="QU145" s="16"/>
      <c r="QV145" s="16"/>
      <c r="QW145" s="16"/>
      <c r="QX145" s="16"/>
      <c r="QY145" s="16"/>
      <c r="QZ145" s="16"/>
      <c r="RA145" s="16"/>
      <c r="RB145" s="16"/>
      <c r="RC145" s="16"/>
      <c r="RD145" s="16"/>
      <c r="RE145" s="16"/>
      <c r="RF145" s="16"/>
      <c r="RG145" s="16"/>
      <c r="RH145" s="16"/>
      <c r="RI145" s="16"/>
      <c r="RJ145" s="16"/>
      <c r="RK145" s="16"/>
      <c r="RL145" s="16"/>
      <c r="RM145" s="16"/>
      <c r="RN145" s="16"/>
      <c r="RO145" s="16"/>
      <c r="RP145" s="16"/>
      <c r="RQ145" s="16"/>
      <c r="RR145" s="16"/>
      <c r="RS145" s="16"/>
      <c r="RT145" s="16"/>
      <c r="RU145" s="16"/>
      <c r="RV145" s="16"/>
      <c r="RW145" s="16"/>
      <c r="RX145" s="16"/>
      <c r="RY145" s="16"/>
      <c r="RZ145" s="16"/>
      <c r="SA145" s="16"/>
      <c r="SB145" s="16"/>
      <c r="SC145" s="16"/>
      <c r="SD145" s="16"/>
      <c r="SE145" s="16"/>
      <c r="SF145" s="16"/>
      <c r="SG145" s="16"/>
      <c r="SH145" s="16"/>
      <c r="SI145" s="16"/>
      <c r="SJ145" s="16"/>
      <c r="SK145" s="16"/>
      <c r="SL145" s="16"/>
      <c r="SM145" s="16"/>
      <c r="SN145" s="16"/>
      <c r="SO145" s="16"/>
      <c r="SP145" s="16"/>
      <c r="SQ145" s="16"/>
      <c r="SR145" s="16"/>
      <c r="SS145" s="16"/>
      <c r="ST145" s="16"/>
      <c r="SU145" s="16"/>
      <c r="SV145" s="16"/>
      <c r="SW145" s="16"/>
      <c r="SX145" s="16"/>
      <c r="SY145" s="16"/>
      <c r="SZ145" s="16"/>
      <c r="TA145" s="16"/>
      <c r="TB145" s="16"/>
      <c r="TC145" s="16"/>
      <c r="TD145" s="16"/>
      <c r="TE145" s="16"/>
      <c r="TF145" s="16"/>
      <c r="TG145" s="16"/>
      <c r="TH145" s="16"/>
      <c r="TI145" s="16"/>
      <c r="TJ145" s="16"/>
      <c r="TK145" s="16"/>
      <c r="TL145" s="16"/>
      <c r="TM145" s="16"/>
      <c r="TN145" s="16"/>
      <c r="TO145" s="16"/>
    </row>
    <row r="146" spans="1:535" s="98" customFormat="1" x14ac:dyDescent="0.3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c r="PM146" s="16"/>
      <c r="PN146" s="16"/>
      <c r="PO146" s="16"/>
      <c r="PP146" s="16"/>
      <c r="PQ146" s="16"/>
      <c r="PR146" s="16"/>
      <c r="PS146" s="16"/>
      <c r="PT146" s="16"/>
      <c r="PU146" s="16"/>
      <c r="PV146" s="16"/>
      <c r="PW146" s="16"/>
      <c r="PX146" s="16"/>
      <c r="PY146" s="16"/>
      <c r="PZ146" s="16"/>
      <c r="QA146" s="16"/>
      <c r="QB146" s="16"/>
      <c r="QC146" s="16"/>
      <c r="QD146" s="16"/>
      <c r="QE146" s="16"/>
      <c r="QF146" s="16"/>
      <c r="QG146" s="16"/>
      <c r="QH146" s="16"/>
      <c r="QI146" s="16"/>
      <c r="QJ146" s="16"/>
      <c r="QK146" s="16"/>
      <c r="QL146" s="16"/>
      <c r="QM146" s="16"/>
      <c r="QN146" s="16"/>
      <c r="QO146" s="16"/>
      <c r="QP146" s="16"/>
      <c r="QQ146" s="16"/>
      <c r="QR146" s="16"/>
      <c r="QS146" s="16"/>
      <c r="QT146" s="16"/>
      <c r="QU146" s="16"/>
      <c r="QV146" s="16"/>
      <c r="QW146" s="16"/>
      <c r="QX146" s="16"/>
      <c r="QY146" s="16"/>
      <c r="QZ146" s="16"/>
      <c r="RA146" s="16"/>
      <c r="RB146" s="16"/>
      <c r="RC146" s="16"/>
      <c r="RD146" s="16"/>
      <c r="RE146" s="16"/>
      <c r="RF146" s="16"/>
      <c r="RG146" s="16"/>
      <c r="RH146" s="16"/>
      <c r="RI146" s="16"/>
      <c r="RJ146" s="16"/>
      <c r="RK146" s="16"/>
      <c r="RL146" s="16"/>
      <c r="RM146" s="16"/>
      <c r="RN146" s="16"/>
      <c r="RO146" s="16"/>
      <c r="RP146" s="16"/>
      <c r="RQ146" s="16"/>
      <c r="RR146" s="16"/>
      <c r="RS146" s="16"/>
      <c r="RT146" s="16"/>
      <c r="RU146" s="16"/>
      <c r="RV146" s="16"/>
      <c r="RW146" s="16"/>
      <c r="RX146" s="16"/>
      <c r="RY146" s="16"/>
      <c r="RZ146" s="16"/>
      <c r="SA146" s="16"/>
      <c r="SB146" s="16"/>
      <c r="SC146" s="16"/>
      <c r="SD146" s="16"/>
      <c r="SE146" s="16"/>
      <c r="SF146" s="16"/>
      <c r="SG146" s="16"/>
      <c r="SH146" s="16"/>
      <c r="SI146" s="16"/>
      <c r="SJ146" s="16"/>
      <c r="SK146" s="16"/>
      <c r="SL146" s="16"/>
      <c r="SM146" s="16"/>
      <c r="SN146" s="16"/>
      <c r="SO146" s="16"/>
      <c r="SP146" s="16"/>
      <c r="SQ146" s="16"/>
      <c r="SR146" s="16"/>
      <c r="SS146" s="16"/>
      <c r="ST146" s="16"/>
      <c r="SU146" s="16"/>
      <c r="SV146" s="16"/>
      <c r="SW146" s="16"/>
      <c r="SX146" s="16"/>
      <c r="SY146" s="16"/>
      <c r="SZ146" s="16"/>
      <c r="TA146" s="16"/>
      <c r="TB146" s="16"/>
      <c r="TC146" s="16"/>
      <c r="TD146" s="16"/>
      <c r="TE146" s="16"/>
      <c r="TF146" s="16"/>
      <c r="TG146" s="16"/>
      <c r="TH146" s="16"/>
      <c r="TI146" s="16"/>
      <c r="TJ146" s="16"/>
      <c r="TK146" s="16"/>
      <c r="TL146" s="16"/>
      <c r="TM146" s="16"/>
      <c r="TN146" s="16"/>
      <c r="TO146" s="16"/>
    </row>
    <row r="147" spans="1:535" s="98" customFormat="1" x14ac:dyDescent="0.3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c r="PM147" s="16"/>
      <c r="PN147" s="16"/>
      <c r="PO147" s="16"/>
      <c r="PP147" s="16"/>
      <c r="PQ147" s="16"/>
      <c r="PR147" s="16"/>
      <c r="PS147" s="16"/>
      <c r="PT147" s="16"/>
      <c r="PU147" s="16"/>
      <c r="PV147" s="16"/>
      <c r="PW147" s="16"/>
      <c r="PX147" s="16"/>
      <c r="PY147" s="16"/>
      <c r="PZ147" s="16"/>
      <c r="QA147" s="16"/>
      <c r="QB147" s="16"/>
      <c r="QC147" s="16"/>
      <c r="QD147" s="16"/>
      <c r="QE147" s="16"/>
      <c r="QF147" s="16"/>
      <c r="QG147" s="16"/>
      <c r="QH147" s="16"/>
      <c r="QI147" s="16"/>
      <c r="QJ147" s="16"/>
      <c r="QK147" s="16"/>
      <c r="QL147" s="16"/>
      <c r="QM147" s="16"/>
      <c r="QN147" s="16"/>
      <c r="QO147" s="16"/>
      <c r="QP147" s="16"/>
      <c r="QQ147" s="16"/>
      <c r="QR147" s="16"/>
      <c r="QS147" s="16"/>
      <c r="QT147" s="16"/>
      <c r="QU147" s="16"/>
      <c r="QV147" s="16"/>
      <c r="QW147" s="16"/>
      <c r="QX147" s="16"/>
      <c r="QY147" s="16"/>
      <c r="QZ147" s="16"/>
      <c r="RA147" s="16"/>
      <c r="RB147" s="16"/>
      <c r="RC147" s="16"/>
      <c r="RD147" s="16"/>
      <c r="RE147" s="16"/>
      <c r="RF147" s="16"/>
      <c r="RG147" s="16"/>
      <c r="RH147" s="16"/>
      <c r="RI147" s="16"/>
      <c r="RJ147" s="16"/>
      <c r="RK147" s="16"/>
      <c r="RL147" s="16"/>
      <c r="RM147" s="16"/>
      <c r="RN147" s="16"/>
      <c r="RO147" s="16"/>
      <c r="RP147" s="16"/>
      <c r="RQ147" s="16"/>
      <c r="RR147" s="16"/>
      <c r="RS147" s="16"/>
      <c r="RT147" s="16"/>
      <c r="RU147" s="16"/>
      <c r="RV147" s="16"/>
      <c r="RW147" s="16"/>
      <c r="RX147" s="16"/>
      <c r="RY147" s="16"/>
      <c r="RZ147" s="16"/>
      <c r="SA147" s="16"/>
      <c r="SB147" s="16"/>
      <c r="SC147" s="16"/>
      <c r="SD147" s="16"/>
      <c r="SE147" s="16"/>
      <c r="SF147" s="16"/>
      <c r="SG147" s="16"/>
      <c r="SH147" s="16"/>
      <c r="SI147" s="16"/>
      <c r="SJ147" s="16"/>
      <c r="SK147" s="16"/>
      <c r="SL147" s="16"/>
      <c r="SM147" s="16"/>
      <c r="SN147" s="16"/>
      <c r="SO147" s="16"/>
      <c r="SP147" s="16"/>
      <c r="SQ147" s="16"/>
      <c r="SR147" s="16"/>
      <c r="SS147" s="16"/>
      <c r="ST147" s="16"/>
      <c r="SU147" s="16"/>
      <c r="SV147" s="16"/>
      <c r="SW147" s="16"/>
      <c r="SX147" s="16"/>
      <c r="SY147" s="16"/>
      <c r="SZ147" s="16"/>
      <c r="TA147" s="16"/>
      <c r="TB147" s="16"/>
      <c r="TC147" s="16"/>
      <c r="TD147" s="16"/>
      <c r="TE147" s="16"/>
      <c r="TF147" s="16"/>
      <c r="TG147" s="16"/>
      <c r="TH147" s="16"/>
      <c r="TI147" s="16"/>
      <c r="TJ147" s="16"/>
      <c r="TK147" s="16"/>
      <c r="TL147" s="16"/>
      <c r="TM147" s="16"/>
      <c r="TN147" s="16"/>
      <c r="TO147" s="16"/>
    </row>
    <row r="148" spans="1:535" s="98" customFormat="1" x14ac:dyDescent="0.3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c r="JG148" s="16"/>
      <c r="JH148" s="16"/>
      <c r="JI148" s="16"/>
      <c r="JJ148" s="16"/>
      <c r="JK148" s="16"/>
      <c r="JL148" s="16"/>
      <c r="JM148" s="16"/>
      <c r="JN148" s="16"/>
      <c r="JO148" s="16"/>
      <c r="JP148" s="16"/>
      <c r="JQ148" s="16"/>
      <c r="JR148" s="16"/>
      <c r="JS148" s="16"/>
      <c r="JT148" s="16"/>
      <c r="JU148" s="16"/>
      <c r="JV148" s="16"/>
      <c r="JW148" s="16"/>
      <c r="JX148" s="16"/>
      <c r="JY148" s="16"/>
      <c r="JZ148" s="16"/>
      <c r="KA148" s="16"/>
      <c r="KB148" s="16"/>
      <c r="KC148" s="16"/>
      <c r="KD148" s="16"/>
      <c r="KE148" s="16"/>
      <c r="KF148" s="16"/>
      <c r="KG148" s="16"/>
      <c r="KH148" s="16"/>
      <c r="KI148" s="16"/>
      <c r="KJ148" s="16"/>
      <c r="KK148" s="16"/>
      <c r="KL148" s="16"/>
      <c r="KM148" s="16"/>
      <c r="KN148" s="16"/>
      <c r="KO148" s="16"/>
      <c r="KP148" s="16"/>
      <c r="KQ148" s="16"/>
      <c r="KR148" s="16"/>
      <c r="KS148" s="16"/>
      <c r="KT148" s="16"/>
      <c r="KU148" s="16"/>
      <c r="KV148" s="16"/>
      <c r="KW148" s="16"/>
      <c r="KX148" s="16"/>
      <c r="KY148" s="16"/>
      <c r="KZ148" s="16"/>
      <c r="LA148" s="16"/>
      <c r="LB148" s="16"/>
      <c r="LC148" s="16"/>
      <c r="LD148" s="16"/>
      <c r="LE148" s="16"/>
      <c r="LF148" s="16"/>
      <c r="LG148" s="16"/>
      <c r="LH148" s="16"/>
      <c r="LI148" s="16"/>
      <c r="LJ148" s="16"/>
      <c r="LK148" s="16"/>
      <c r="LL148" s="16"/>
      <c r="LM148" s="16"/>
      <c r="LN148" s="16"/>
      <c r="LO148" s="16"/>
      <c r="LP148" s="16"/>
      <c r="LQ148" s="16"/>
      <c r="LR148" s="16"/>
      <c r="LS148" s="16"/>
      <c r="LT148" s="16"/>
      <c r="LU148" s="16"/>
      <c r="LV148" s="16"/>
      <c r="LW148" s="16"/>
      <c r="LX148" s="16"/>
      <c r="LY148" s="16"/>
      <c r="LZ148" s="16"/>
      <c r="MA148" s="16"/>
      <c r="MB148" s="16"/>
      <c r="MC148" s="16"/>
      <c r="MD148" s="16"/>
      <c r="ME148" s="16"/>
      <c r="MF148" s="16"/>
      <c r="MG148" s="16"/>
      <c r="MH148" s="16"/>
      <c r="MI148" s="16"/>
      <c r="MJ148" s="16"/>
      <c r="MK148" s="16"/>
      <c r="ML148" s="16"/>
      <c r="MM148" s="16"/>
      <c r="MN148" s="16"/>
      <c r="MO148" s="16"/>
      <c r="MP148" s="16"/>
      <c r="MQ148" s="16"/>
      <c r="MR148" s="16"/>
      <c r="MS148" s="16"/>
      <c r="MT148" s="16"/>
      <c r="MU148" s="16"/>
      <c r="MV148" s="16"/>
      <c r="MW148" s="16"/>
      <c r="MX148" s="16"/>
      <c r="MY148" s="16"/>
      <c r="MZ148" s="16"/>
      <c r="NA148" s="16"/>
      <c r="NB148" s="16"/>
      <c r="NC148" s="16"/>
      <c r="ND148" s="16"/>
      <c r="NE148" s="16"/>
      <c r="NF148" s="16"/>
      <c r="NG148" s="16"/>
      <c r="NH148" s="16"/>
      <c r="NI148" s="16"/>
      <c r="NJ148" s="16"/>
      <c r="NK148" s="16"/>
      <c r="NL148" s="16"/>
      <c r="NM148" s="16"/>
      <c r="NN148" s="16"/>
      <c r="NO148" s="16"/>
      <c r="NP148" s="16"/>
      <c r="NQ148" s="16"/>
      <c r="NR148" s="16"/>
      <c r="NS148" s="16"/>
      <c r="NT148" s="16"/>
      <c r="NU148" s="16"/>
      <c r="NV148" s="16"/>
      <c r="NW148" s="16"/>
      <c r="NX148" s="16"/>
      <c r="NY148" s="16"/>
      <c r="NZ148" s="16"/>
      <c r="OA148" s="16"/>
      <c r="OB148" s="16"/>
      <c r="OC148" s="16"/>
      <c r="OD148" s="16"/>
      <c r="OE148" s="16"/>
      <c r="OF148" s="16"/>
      <c r="OG148" s="16"/>
      <c r="OH148" s="16"/>
      <c r="OI148" s="16"/>
      <c r="OJ148" s="16"/>
      <c r="OK148" s="16"/>
      <c r="OL148" s="16"/>
      <c r="OM148" s="16"/>
      <c r="ON148" s="16"/>
      <c r="OO148" s="16"/>
      <c r="OP148" s="16"/>
      <c r="OQ148" s="16"/>
      <c r="OR148" s="16"/>
      <c r="OS148" s="16"/>
      <c r="OT148" s="16"/>
      <c r="OU148" s="16"/>
      <c r="OV148" s="16"/>
      <c r="OW148" s="16"/>
      <c r="OX148" s="16"/>
      <c r="OY148" s="16"/>
      <c r="OZ148" s="16"/>
      <c r="PA148" s="16"/>
      <c r="PB148" s="16"/>
      <c r="PC148" s="16"/>
      <c r="PD148" s="16"/>
      <c r="PE148" s="16"/>
      <c r="PF148" s="16"/>
      <c r="PG148" s="16"/>
      <c r="PH148" s="16"/>
      <c r="PI148" s="16"/>
      <c r="PJ148" s="16"/>
      <c r="PK148" s="16"/>
      <c r="PL148" s="16"/>
      <c r="PM148" s="16"/>
      <c r="PN148" s="16"/>
      <c r="PO148" s="16"/>
      <c r="PP148" s="16"/>
      <c r="PQ148" s="16"/>
      <c r="PR148" s="16"/>
      <c r="PS148" s="16"/>
      <c r="PT148" s="16"/>
      <c r="PU148" s="16"/>
      <c r="PV148" s="16"/>
      <c r="PW148" s="16"/>
      <c r="PX148" s="16"/>
      <c r="PY148" s="16"/>
      <c r="PZ148" s="16"/>
      <c r="QA148" s="16"/>
      <c r="QB148" s="16"/>
      <c r="QC148" s="16"/>
      <c r="QD148" s="16"/>
      <c r="QE148" s="16"/>
      <c r="QF148" s="16"/>
      <c r="QG148" s="16"/>
      <c r="QH148" s="16"/>
      <c r="QI148" s="16"/>
      <c r="QJ148" s="16"/>
      <c r="QK148" s="16"/>
      <c r="QL148" s="16"/>
      <c r="QM148" s="16"/>
      <c r="QN148" s="16"/>
      <c r="QO148" s="16"/>
      <c r="QP148" s="16"/>
      <c r="QQ148" s="16"/>
      <c r="QR148" s="16"/>
      <c r="QS148" s="16"/>
      <c r="QT148" s="16"/>
      <c r="QU148" s="16"/>
      <c r="QV148" s="16"/>
      <c r="QW148" s="16"/>
      <c r="QX148" s="16"/>
      <c r="QY148" s="16"/>
      <c r="QZ148" s="16"/>
      <c r="RA148" s="16"/>
      <c r="RB148" s="16"/>
      <c r="RC148" s="16"/>
      <c r="RD148" s="16"/>
      <c r="RE148" s="16"/>
      <c r="RF148" s="16"/>
      <c r="RG148" s="16"/>
      <c r="RH148" s="16"/>
      <c r="RI148" s="16"/>
      <c r="RJ148" s="16"/>
      <c r="RK148" s="16"/>
      <c r="RL148" s="16"/>
      <c r="RM148" s="16"/>
      <c r="RN148" s="16"/>
      <c r="RO148" s="16"/>
      <c r="RP148" s="16"/>
      <c r="RQ148" s="16"/>
      <c r="RR148" s="16"/>
      <c r="RS148" s="16"/>
      <c r="RT148" s="16"/>
      <c r="RU148" s="16"/>
      <c r="RV148" s="16"/>
      <c r="RW148" s="16"/>
      <c r="RX148" s="16"/>
      <c r="RY148" s="16"/>
      <c r="RZ148" s="16"/>
      <c r="SA148" s="16"/>
      <c r="SB148" s="16"/>
      <c r="SC148" s="16"/>
      <c r="SD148" s="16"/>
      <c r="SE148" s="16"/>
      <c r="SF148" s="16"/>
      <c r="SG148" s="16"/>
      <c r="SH148" s="16"/>
      <c r="SI148" s="16"/>
      <c r="SJ148" s="16"/>
      <c r="SK148" s="16"/>
      <c r="SL148" s="16"/>
      <c r="SM148" s="16"/>
      <c r="SN148" s="16"/>
      <c r="SO148" s="16"/>
      <c r="SP148" s="16"/>
      <c r="SQ148" s="16"/>
      <c r="SR148" s="16"/>
      <c r="SS148" s="16"/>
      <c r="ST148" s="16"/>
      <c r="SU148" s="16"/>
      <c r="SV148" s="16"/>
      <c r="SW148" s="16"/>
      <c r="SX148" s="16"/>
      <c r="SY148" s="16"/>
      <c r="SZ148" s="16"/>
      <c r="TA148" s="16"/>
      <c r="TB148" s="16"/>
      <c r="TC148" s="16"/>
      <c r="TD148" s="16"/>
      <c r="TE148" s="16"/>
      <c r="TF148" s="16"/>
      <c r="TG148" s="16"/>
      <c r="TH148" s="16"/>
      <c r="TI148" s="16"/>
      <c r="TJ148" s="16"/>
      <c r="TK148" s="16"/>
      <c r="TL148" s="16"/>
      <c r="TM148" s="16"/>
      <c r="TN148" s="16"/>
      <c r="TO148" s="16"/>
    </row>
    <row r="149" spans="1:535" s="98" customFormat="1" x14ac:dyDescent="0.3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c r="PM149" s="16"/>
      <c r="PN149" s="16"/>
      <c r="PO149" s="16"/>
      <c r="PP149" s="16"/>
      <c r="PQ149" s="16"/>
      <c r="PR149" s="16"/>
      <c r="PS149" s="16"/>
      <c r="PT149" s="16"/>
      <c r="PU149" s="16"/>
      <c r="PV149" s="16"/>
      <c r="PW149" s="16"/>
      <c r="PX149" s="16"/>
      <c r="PY149" s="16"/>
      <c r="PZ149" s="16"/>
      <c r="QA149" s="16"/>
      <c r="QB149" s="16"/>
      <c r="QC149" s="16"/>
      <c r="QD149" s="16"/>
      <c r="QE149" s="16"/>
      <c r="QF149" s="16"/>
      <c r="QG149" s="16"/>
      <c r="QH149" s="16"/>
      <c r="QI149" s="16"/>
      <c r="QJ149" s="16"/>
      <c r="QK149" s="16"/>
      <c r="QL149" s="16"/>
      <c r="QM149" s="16"/>
      <c r="QN149" s="16"/>
      <c r="QO149" s="16"/>
      <c r="QP149" s="16"/>
      <c r="QQ149" s="16"/>
      <c r="QR149" s="16"/>
      <c r="QS149" s="16"/>
      <c r="QT149" s="16"/>
      <c r="QU149" s="16"/>
      <c r="QV149" s="16"/>
      <c r="QW149" s="16"/>
      <c r="QX149" s="16"/>
      <c r="QY149" s="16"/>
      <c r="QZ149" s="16"/>
      <c r="RA149" s="16"/>
      <c r="RB149" s="16"/>
      <c r="RC149" s="16"/>
      <c r="RD149" s="16"/>
      <c r="RE149" s="16"/>
      <c r="RF149" s="16"/>
      <c r="RG149" s="16"/>
      <c r="RH149" s="16"/>
      <c r="RI149" s="16"/>
      <c r="RJ149" s="16"/>
      <c r="RK149" s="16"/>
      <c r="RL149" s="16"/>
      <c r="RM149" s="16"/>
      <c r="RN149" s="16"/>
      <c r="RO149" s="16"/>
      <c r="RP149" s="16"/>
      <c r="RQ149" s="16"/>
      <c r="RR149" s="16"/>
      <c r="RS149" s="16"/>
      <c r="RT149" s="16"/>
      <c r="RU149" s="16"/>
      <c r="RV149" s="16"/>
      <c r="RW149" s="16"/>
      <c r="RX149" s="16"/>
      <c r="RY149" s="16"/>
      <c r="RZ149" s="16"/>
      <c r="SA149" s="16"/>
      <c r="SB149" s="16"/>
      <c r="SC149" s="16"/>
      <c r="SD149" s="16"/>
      <c r="SE149" s="16"/>
      <c r="SF149" s="16"/>
      <c r="SG149" s="16"/>
      <c r="SH149" s="16"/>
      <c r="SI149" s="16"/>
      <c r="SJ149" s="16"/>
      <c r="SK149" s="16"/>
      <c r="SL149" s="16"/>
      <c r="SM149" s="16"/>
      <c r="SN149" s="16"/>
      <c r="SO149" s="16"/>
      <c r="SP149" s="16"/>
      <c r="SQ149" s="16"/>
      <c r="SR149" s="16"/>
      <c r="SS149" s="16"/>
      <c r="ST149" s="16"/>
      <c r="SU149" s="16"/>
      <c r="SV149" s="16"/>
      <c r="SW149" s="16"/>
      <c r="SX149" s="16"/>
      <c r="SY149" s="16"/>
      <c r="SZ149" s="16"/>
      <c r="TA149" s="16"/>
      <c r="TB149" s="16"/>
      <c r="TC149" s="16"/>
      <c r="TD149" s="16"/>
      <c r="TE149" s="16"/>
      <c r="TF149" s="16"/>
      <c r="TG149" s="16"/>
      <c r="TH149" s="16"/>
      <c r="TI149" s="16"/>
      <c r="TJ149" s="16"/>
      <c r="TK149" s="16"/>
      <c r="TL149" s="16"/>
      <c r="TM149" s="16"/>
      <c r="TN149" s="16"/>
      <c r="TO149" s="16"/>
    </row>
    <row r="150" spans="1:535" s="98" customFormat="1" x14ac:dyDescent="0.3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c r="GK150" s="16"/>
      <c r="GL150" s="16"/>
      <c r="GM150" s="16"/>
      <c r="GN150" s="16"/>
      <c r="GO150" s="16"/>
      <c r="GP150" s="16"/>
      <c r="GQ150" s="16"/>
      <c r="GR150" s="16"/>
      <c r="GS150" s="16"/>
      <c r="GT150" s="16"/>
      <c r="GU150" s="16"/>
      <c r="GV150" s="16"/>
      <c r="GW150" s="16"/>
      <c r="GX150" s="16"/>
      <c r="GY150" s="16"/>
      <c r="GZ150" s="16"/>
      <c r="HA150" s="16"/>
      <c r="HB150" s="16"/>
      <c r="HC150" s="16"/>
      <c r="HD150" s="16"/>
      <c r="HE150" s="16"/>
      <c r="HF150" s="16"/>
      <c r="HG150" s="16"/>
      <c r="HH150" s="16"/>
      <c r="HI150" s="16"/>
      <c r="HJ150" s="16"/>
      <c r="HK150" s="16"/>
      <c r="HL150" s="16"/>
      <c r="HM150" s="16"/>
      <c r="HN150" s="16"/>
      <c r="HO150" s="16"/>
      <c r="HP150" s="16"/>
      <c r="HQ150" s="16"/>
      <c r="HR150" s="16"/>
      <c r="HS150" s="16"/>
      <c r="HT150" s="16"/>
      <c r="HU150" s="16"/>
      <c r="HV150" s="16"/>
      <c r="HW150" s="16"/>
      <c r="HX150" s="16"/>
      <c r="HY150" s="16"/>
      <c r="HZ150" s="16"/>
      <c r="IA150" s="16"/>
      <c r="IB150" s="16"/>
      <c r="IC150" s="16"/>
      <c r="ID150" s="16"/>
      <c r="IE150" s="16"/>
      <c r="IF150" s="16"/>
      <c r="IG150" s="16"/>
      <c r="IH150" s="16"/>
      <c r="II150" s="16"/>
      <c r="IJ150" s="16"/>
      <c r="IK150" s="16"/>
      <c r="IL150" s="16"/>
      <c r="IM150" s="16"/>
      <c r="IN150" s="16"/>
      <c r="IO150" s="16"/>
      <c r="IP150" s="16"/>
      <c r="IQ150" s="16"/>
      <c r="IR150" s="16"/>
      <c r="IS150" s="16"/>
      <c r="IT150" s="16"/>
      <c r="IU150" s="16"/>
      <c r="IV150" s="16"/>
      <c r="IW150" s="16"/>
      <c r="IX150" s="16"/>
      <c r="IY150" s="16"/>
      <c r="IZ150" s="16"/>
      <c r="JA150" s="16"/>
      <c r="JB150" s="16"/>
      <c r="JC150" s="16"/>
      <c r="JD150" s="16"/>
      <c r="JE150" s="16"/>
      <c r="JF150" s="16"/>
      <c r="JG150" s="16"/>
      <c r="JH150" s="16"/>
      <c r="JI150" s="16"/>
      <c r="JJ150" s="16"/>
      <c r="JK150" s="16"/>
      <c r="JL150" s="16"/>
      <c r="JM150" s="16"/>
      <c r="JN150" s="16"/>
      <c r="JO150" s="16"/>
      <c r="JP150" s="16"/>
      <c r="JQ150" s="16"/>
      <c r="JR150" s="16"/>
      <c r="JS150" s="16"/>
      <c r="JT150" s="16"/>
      <c r="JU150" s="16"/>
      <c r="JV150" s="16"/>
      <c r="JW150" s="16"/>
      <c r="JX150" s="16"/>
      <c r="JY150" s="16"/>
      <c r="JZ150" s="16"/>
      <c r="KA150" s="16"/>
      <c r="KB150" s="16"/>
      <c r="KC150" s="16"/>
      <c r="KD150" s="16"/>
      <c r="KE150" s="16"/>
      <c r="KF150" s="16"/>
      <c r="KG150" s="16"/>
      <c r="KH150" s="16"/>
      <c r="KI150" s="16"/>
      <c r="KJ150" s="16"/>
      <c r="KK150" s="16"/>
      <c r="KL150" s="16"/>
      <c r="KM150" s="16"/>
      <c r="KN150" s="16"/>
      <c r="KO150" s="16"/>
      <c r="KP150" s="16"/>
      <c r="KQ150" s="16"/>
      <c r="KR150" s="16"/>
      <c r="KS150" s="16"/>
      <c r="KT150" s="16"/>
      <c r="KU150" s="16"/>
      <c r="KV150" s="16"/>
      <c r="KW150" s="16"/>
      <c r="KX150" s="16"/>
      <c r="KY150" s="16"/>
      <c r="KZ150" s="16"/>
      <c r="LA150" s="16"/>
      <c r="LB150" s="16"/>
      <c r="LC150" s="16"/>
      <c r="LD150" s="16"/>
      <c r="LE150" s="16"/>
      <c r="LF150" s="16"/>
      <c r="LG150" s="16"/>
      <c r="LH150" s="16"/>
      <c r="LI150" s="16"/>
      <c r="LJ150" s="16"/>
      <c r="LK150" s="16"/>
      <c r="LL150" s="16"/>
      <c r="LM150" s="16"/>
      <c r="LN150" s="16"/>
      <c r="LO150" s="16"/>
      <c r="LP150" s="16"/>
      <c r="LQ150" s="16"/>
      <c r="LR150" s="16"/>
      <c r="LS150" s="16"/>
      <c r="LT150" s="16"/>
      <c r="LU150" s="16"/>
      <c r="LV150" s="16"/>
      <c r="LW150" s="16"/>
      <c r="LX150" s="16"/>
      <c r="LY150" s="16"/>
      <c r="LZ150" s="16"/>
      <c r="MA150" s="16"/>
      <c r="MB150" s="16"/>
      <c r="MC150" s="16"/>
      <c r="MD150" s="16"/>
      <c r="ME150" s="16"/>
      <c r="MF150" s="16"/>
      <c r="MG150" s="16"/>
      <c r="MH150" s="16"/>
      <c r="MI150" s="16"/>
      <c r="MJ150" s="16"/>
      <c r="MK150" s="16"/>
      <c r="ML150" s="16"/>
      <c r="MM150" s="16"/>
      <c r="MN150" s="16"/>
      <c r="MO150" s="16"/>
      <c r="MP150" s="16"/>
      <c r="MQ150" s="16"/>
      <c r="MR150" s="16"/>
      <c r="MS150" s="16"/>
      <c r="MT150" s="16"/>
      <c r="MU150" s="16"/>
      <c r="MV150" s="16"/>
      <c r="MW150" s="16"/>
      <c r="MX150" s="16"/>
      <c r="MY150" s="16"/>
      <c r="MZ150" s="16"/>
      <c r="NA150" s="16"/>
      <c r="NB150" s="16"/>
      <c r="NC150" s="16"/>
      <c r="ND150" s="16"/>
      <c r="NE150" s="16"/>
      <c r="NF150" s="16"/>
      <c r="NG150" s="16"/>
      <c r="NH150" s="16"/>
      <c r="NI150" s="16"/>
      <c r="NJ150" s="16"/>
      <c r="NK150" s="16"/>
      <c r="NL150" s="16"/>
      <c r="NM150" s="16"/>
      <c r="NN150" s="16"/>
      <c r="NO150" s="16"/>
      <c r="NP150" s="16"/>
      <c r="NQ150" s="16"/>
      <c r="NR150" s="16"/>
      <c r="NS150" s="16"/>
      <c r="NT150" s="16"/>
      <c r="NU150" s="16"/>
      <c r="NV150" s="16"/>
      <c r="NW150" s="16"/>
      <c r="NX150" s="16"/>
      <c r="NY150" s="16"/>
      <c r="NZ150" s="16"/>
      <c r="OA150" s="16"/>
      <c r="OB150" s="16"/>
      <c r="OC150" s="16"/>
      <c r="OD150" s="16"/>
      <c r="OE150" s="16"/>
      <c r="OF150" s="16"/>
      <c r="OG150" s="16"/>
      <c r="OH150" s="16"/>
      <c r="OI150" s="16"/>
      <c r="OJ150" s="16"/>
      <c r="OK150" s="16"/>
      <c r="OL150" s="16"/>
      <c r="OM150" s="16"/>
      <c r="ON150" s="16"/>
      <c r="OO150" s="16"/>
      <c r="OP150" s="16"/>
      <c r="OQ150" s="16"/>
      <c r="OR150" s="16"/>
      <c r="OS150" s="16"/>
      <c r="OT150" s="16"/>
      <c r="OU150" s="16"/>
      <c r="OV150" s="16"/>
      <c r="OW150" s="16"/>
      <c r="OX150" s="16"/>
      <c r="OY150" s="16"/>
      <c r="OZ150" s="16"/>
      <c r="PA150" s="16"/>
      <c r="PB150" s="16"/>
      <c r="PC150" s="16"/>
      <c r="PD150" s="16"/>
      <c r="PE150" s="16"/>
      <c r="PF150" s="16"/>
      <c r="PG150" s="16"/>
      <c r="PH150" s="16"/>
      <c r="PI150" s="16"/>
      <c r="PJ150" s="16"/>
      <c r="PK150" s="16"/>
      <c r="PL150" s="16"/>
      <c r="PM150" s="16"/>
      <c r="PN150" s="16"/>
      <c r="PO150" s="16"/>
      <c r="PP150" s="16"/>
      <c r="PQ150" s="16"/>
      <c r="PR150" s="16"/>
      <c r="PS150" s="16"/>
      <c r="PT150" s="16"/>
      <c r="PU150" s="16"/>
      <c r="PV150" s="16"/>
      <c r="PW150" s="16"/>
      <c r="PX150" s="16"/>
      <c r="PY150" s="16"/>
      <c r="PZ150" s="16"/>
      <c r="QA150" s="16"/>
      <c r="QB150" s="16"/>
      <c r="QC150" s="16"/>
      <c r="QD150" s="16"/>
      <c r="QE150" s="16"/>
      <c r="QF150" s="16"/>
      <c r="QG150" s="16"/>
      <c r="QH150" s="16"/>
      <c r="QI150" s="16"/>
      <c r="QJ150" s="16"/>
      <c r="QK150" s="16"/>
      <c r="QL150" s="16"/>
      <c r="QM150" s="16"/>
      <c r="QN150" s="16"/>
      <c r="QO150" s="16"/>
      <c r="QP150" s="16"/>
      <c r="QQ150" s="16"/>
      <c r="QR150" s="16"/>
      <c r="QS150" s="16"/>
      <c r="QT150" s="16"/>
      <c r="QU150" s="16"/>
      <c r="QV150" s="16"/>
      <c r="QW150" s="16"/>
      <c r="QX150" s="16"/>
      <c r="QY150" s="16"/>
      <c r="QZ150" s="16"/>
      <c r="RA150" s="16"/>
      <c r="RB150" s="16"/>
      <c r="RC150" s="16"/>
      <c r="RD150" s="16"/>
      <c r="RE150" s="16"/>
      <c r="RF150" s="16"/>
      <c r="RG150" s="16"/>
      <c r="RH150" s="16"/>
      <c r="RI150" s="16"/>
      <c r="RJ150" s="16"/>
      <c r="RK150" s="16"/>
      <c r="RL150" s="16"/>
      <c r="RM150" s="16"/>
      <c r="RN150" s="16"/>
      <c r="RO150" s="16"/>
      <c r="RP150" s="16"/>
      <c r="RQ150" s="16"/>
      <c r="RR150" s="16"/>
      <c r="RS150" s="16"/>
      <c r="RT150" s="16"/>
      <c r="RU150" s="16"/>
      <c r="RV150" s="16"/>
      <c r="RW150" s="16"/>
      <c r="RX150" s="16"/>
      <c r="RY150" s="16"/>
      <c r="RZ150" s="16"/>
      <c r="SA150" s="16"/>
      <c r="SB150" s="16"/>
      <c r="SC150" s="16"/>
      <c r="SD150" s="16"/>
      <c r="SE150" s="16"/>
      <c r="SF150" s="16"/>
      <c r="SG150" s="16"/>
      <c r="SH150" s="16"/>
      <c r="SI150" s="16"/>
      <c r="SJ150" s="16"/>
      <c r="SK150" s="16"/>
      <c r="SL150" s="16"/>
      <c r="SM150" s="16"/>
      <c r="SN150" s="16"/>
      <c r="SO150" s="16"/>
      <c r="SP150" s="16"/>
      <c r="SQ150" s="16"/>
      <c r="SR150" s="16"/>
      <c r="SS150" s="16"/>
      <c r="ST150" s="16"/>
      <c r="SU150" s="16"/>
      <c r="SV150" s="16"/>
      <c r="SW150" s="16"/>
      <c r="SX150" s="16"/>
      <c r="SY150" s="16"/>
      <c r="SZ150" s="16"/>
      <c r="TA150" s="16"/>
      <c r="TB150" s="16"/>
      <c r="TC150" s="16"/>
      <c r="TD150" s="16"/>
      <c r="TE150" s="16"/>
      <c r="TF150" s="16"/>
      <c r="TG150" s="16"/>
      <c r="TH150" s="16"/>
      <c r="TI150" s="16"/>
      <c r="TJ150" s="16"/>
      <c r="TK150" s="16"/>
      <c r="TL150" s="16"/>
      <c r="TM150" s="16"/>
      <c r="TN150" s="16"/>
      <c r="TO150" s="16"/>
    </row>
    <row r="151" spans="1:535" s="98" customFormat="1" x14ac:dyDescent="0.3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c r="PM151" s="16"/>
      <c r="PN151" s="16"/>
      <c r="PO151" s="16"/>
      <c r="PP151" s="16"/>
      <c r="PQ151" s="16"/>
      <c r="PR151" s="16"/>
      <c r="PS151" s="16"/>
      <c r="PT151" s="16"/>
      <c r="PU151" s="16"/>
      <c r="PV151" s="16"/>
      <c r="PW151" s="16"/>
      <c r="PX151" s="16"/>
      <c r="PY151" s="16"/>
      <c r="PZ151" s="16"/>
      <c r="QA151" s="16"/>
      <c r="QB151" s="16"/>
      <c r="QC151" s="16"/>
      <c r="QD151" s="16"/>
      <c r="QE151" s="16"/>
      <c r="QF151" s="16"/>
      <c r="QG151" s="16"/>
      <c r="QH151" s="16"/>
      <c r="QI151" s="16"/>
      <c r="QJ151" s="16"/>
      <c r="QK151" s="16"/>
      <c r="QL151" s="16"/>
      <c r="QM151" s="16"/>
      <c r="QN151" s="16"/>
      <c r="QO151" s="16"/>
      <c r="QP151" s="16"/>
      <c r="QQ151" s="16"/>
      <c r="QR151" s="16"/>
      <c r="QS151" s="16"/>
      <c r="QT151" s="16"/>
      <c r="QU151" s="16"/>
      <c r="QV151" s="16"/>
      <c r="QW151" s="16"/>
      <c r="QX151" s="16"/>
      <c r="QY151" s="16"/>
      <c r="QZ151" s="16"/>
      <c r="RA151" s="16"/>
      <c r="RB151" s="16"/>
      <c r="RC151" s="16"/>
      <c r="RD151" s="16"/>
      <c r="RE151" s="16"/>
      <c r="RF151" s="16"/>
      <c r="RG151" s="16"/>
      <c r="RH151" s="16"/>
      <c r="RI151" s="16"/>
      <c r="RJ151" s="16"/>
      <c r="RK151" s="16"/>
      <c r="RL151" s="16"/>
      <c r="RM151" s="16"/>
      <c r="RN151" s="16"/>
      <c r="RO151" s="16"/>
      <c r="RP151" s="16"/>
      <c r="RQ151" s="16"/>
      <c r="RR151" s="16"/>
      <c r="RS151" s="16"/>
      <c r="RT151" s="16"/>
      <c r="RU151" s="16"/>
      <c r="RV151" s="16"/>
      <c r="RW151" s="16"/>
      <c r="RX151" s="16"/>
      <c r="RY151" s="16"/>
      <c r="RZ151" s="16"/>
      <c r="SA151" s="16"/>
      <c r="SB151" s="16"/>
      <c r="SC151" s="16"/>
      <c r="SD151" s="16"/>
      <c r="SE151" s="16"/>
      <c r="SF151" s="16"/>
      <c r="SG151" s="16"/>
      <c r="SH151" s="16"/>
      <c r="SI151" s="16"/>
      <c r="SJ151" s="16"/>
      <c r="SK151" s="16"/>
      <c r="SL151" s="16"/>
      <c r="SM151" s="16"/>
      <c r="SN151" s="16"/>
      <c r="SO151" s="16"/>
      <c r="SP151" s="16"/>
      <c r="SQ151" s="16"/>
      <c r="SR151" s="16"/>
      <c r="SS151" s="16"/>
      <c r="ST151" s="16"/>
      <c r="SU151" s="16"/>
      <c r="SV151" s="16"/>
      <c r="SW151" s="16"/>
      <c r="SX151" s="16"/>
      <c r="SY151" s="16"/>
      <c r="SZ151" s="16"/>
      <c r="TA151" s="16"/>
      <c r="TB151" s="16"/>
      <c r="TC151" s="16"/>
      <c r="TD151" s="16"/>
      <c r="TE151" s="16"/>
      <c r="TF151" s="16"/>
      <c r="TG151" s="16"/>
      <c r="TH151" s="16"/>
      <c r="TI151" s="16"/>
      <c r="TJ151" s="16"/>
      <c r="TK151" s="16"/>
      <c r="TL151" s="16"/>
      <c r="TM151" s="16"/>
      <c r="TN151" s="16"/>
      <c r="TO151" s="16"/>
    </row>
    <row r="152" spans="1:535" s="98" customFormat="1" x14ac:dyDescent="0.3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row>
    <row r="153" spans="1:535" s="98" customFormat="1" x14ac:dyDescent="0.3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c r="PM153" s="16"/>
      <c r="PN153" s="16"/>
      <c r="PO153" s="16"/>
      <c r="PP153" s="16"/>
      <c r="PQ153" s="16"/>
      <c r="PR153" s="16"/>
      <c r="PS153" s="16"/>
      <c r="PT153" s="16"/>
      <c r="PU153" s="16"/>
      <c r="PV153" s="16"/>
      <c r="PW153" s="16"/>
      <c r="PX153" s="16"/>
      <c r="PY153" s="16"/>
      <c r="PZ153" s="16"/>
      <c r="QA153" s="16"/>
      <c r="QB153" s="16"/>
      <c r="QC153" s="16"/>
      <c r="QD153" s="16"/>
      <c r="QE153" s="16"/>
      <c r="QF153" s="16"/>
      <c r="QG153" s="16"/>
      <c r="QH153" s="16"/>
      <c r="QI153" s="16"/>
      <c r="QJ153" s="16"/>
      <c r="QK153" s="16"/>
      <c r="QL153" s="16"/>
      <c r="QM153" s="16"/>
      <c r="QN153" s="16"/>
      <c r="QO153" s="16"/>
      <c r="QP153" s="16"/>
      <c r="QQ153" s="16"/>
      <c r="QR153" s="16"/>
      <c r="QS153" s="16"/>
      <c r="QT153" s="16"/>
      <c r="QU153" s="16"/>
      <c r="QV153" s="16"/>
      <c r="QW153" s="16"/>
      <c r="QX153" s="16"/>
      <c r="QY153" s="16"/>
      <c r="QZ153" s="16"/>
      <c r="RA153" s="16"/>
      <c r="RB153" s="16"/>
      <c r="RC153" s="16"/>
      <c r="RD153" s="16"/>
      <c r="RE153" s="16"/>
      <c r="RF153" s="16"/>
      <c r="RG153" s="16"/>
      <c r="RH153" s="16"/>
      <c r="RI153" s="16"/>
      <c r="RJ153" s="16"/>
      <c r="RK153" s="16"/>
      <c r="RL153" s="16"/>
      <c r="RM153" s="16"/>
      <c r="RN153" s="16"/>
      <c r="RO153" s="16"/>
      <c r="RP153" s="16"/>
      <c r="RQ153" s="16"/>
      <c r="RR153" s="16"/>
      <c r="RS153" s="16"/>
      <c r="RT153" s="16"/>
      <c r="RU153" s="16"/>
      <c r="RV153" s="16"/>
      <c r="RW153" s="16"/>
      <c r="RX153" s="16"/>
      <c r="RY153" s="16"/>
      <c r="RZ153" s="16"/>
      <c r="SA153" s="16"/>
      <c r="SB153" s="16"/>
      <c r="SC153" s="16"/>
      <c r="SD153" s="16"/>
      <c r="SE153" s="16"/>
      <c r="SF153" s="16"/>
      <c r="SG153" s="16"/>
      <c r="SH153" s="16"/>
      <c r="SI153" s="16"/>
      <c r="SJ153" s="16"/>
      <c r="SK153" s="16"/>
      <c r="SL153" s="16"/>
      <c r="SM153" s="16"/>
      <c r="SN153" s="16"/>
      <c r="SO153" s="16"/>
      <c r="SP153" s="16"/>
      <c r="SQ153" s="16"/>
      <c r="SR153" s="16"/>
      <c r="SS153" s="16"/>
      <c r="ST153" s="16"/>
      <c r="SU153" s="16"/>
      <c r="SV153" s="16"/>
      <c r="SW153" s="16"/>
      <c r="SX153" s="16"/>
      <c r="SY153" s="16"/>
      <c r="SZ153" s="16"/>
      <c r="TA153" s="16"/>
      <c r="TB153" s="16"/>
      <c r="TC153" s="16"/>
      <c r="TD153" s="16"/>
      <c r="TE153" s="16"/>
      <c r="TF153" s="16"/>
      <c r="TG153" s="16"/>
      <c r="TH153" s="16"/>
      <c r="TI153" s="16"/>
      <c r="TJ153" s="16"/>
      <c r="TK153" s="16"/>
      <c r="TL153" s="16"/>
      <c r="TM153" s="16"/>
      <c r="TN153" s="16"/>
      <c r="TO153" s="16"/>
    </row>
    <row r="154" spans="1:535" s="98" customFormat="1" x14ac:dyDescent="0.3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c r="JG154" s="16"/>
      <c r="JH154" s="16"/>
      <c r="JI154" s="16"/>
      <c r="JJ154" s="16"/>
      <c r="JK154" s="16"/>
      <c r="JL154" s="16"/>
      <c r="JM154" s="16"/>
      <c r="JN154" s="16"/>
      <c r="JO154" s="16"/>
      <c r="JP154" s="16"/>
      <c r="JQ154" s="16"/>
      <c r="JR154" s="16"/>
      <c r="JS154" s="16"/>
      <c r="JT154" s="16"/>
      <c r="JU154" s="16"/>
      <c r="JV154" s="16"/>
      <c r="JW154" s="16"/>
      <c r="JX154" s="16"/>
      <c r="JY154" s="16"/>
      <c r="JZ154" s="16"/>
      <c r="KA154" s="16"/>
      <c r="KB154" s="16"/>
      <c r="KC154" s="16"/>
      <c r="KD154" s="16"/>
      <c r="KE154" s="16"/>
      <c r="KF154" s="16"/>
      <c r="KG154" s="16"/>
      <c r="KH154" s="16"/>
      <c r="KI154" s="16"/>
      <c r="KJ154" s="16"/>
      <c r="KK154" s="16"/>
      <c r="KL154" s="16"/>
      <c r="KM154" s="16"/>
      <c r="KN154" s="16"/>
      <c r="KO154" s="16"/>
      <c r="KP154" s="16"/>
      <c r="KQ154" s="16"/>
      <c r="KR154" s="16"/>
      <c r="KS154" s="16"/>
      <c r="KT154" s="16"/>
      <c r="KU154" s="16"/>
      <c r="KV154" s="16"/>
      <c r="KW154" s="16"/>
      <c r="KX154" s="16"/>
      <c r="KY154" s="16"/>
      <c r="KZ154" s="16"/>
      <c r="LA154" s="16"/>
      <c r="LB154" s="16"/>
      <c r="LC154" s="16"/>
      <c r="LD154" s="16"/>
      <c r="LE154" s="16"/>
      <c r="LF154" s="16"/>
      <c r="LG154" s="16"/>
      <c r="LH154" s="16"/>
      <c r="LI154" s="16"/>
      <c r="LJ154" s="16"/>
      <c r="LK154" s="16"/>
      <c r="LL154" s="16"/>
      <c r="LM154" s="16"/>
      <c r="LN154" s="16"/>
      <c r="LO154" s="16"/>
      <c r="LP154" s="16"/>
      <c r="LQ154" s="16"/>
      <c r="LR154" s="16"/>
      <c r="LS154" s="16"/>
      <c r="LT154" s="16"/>
      <c r="LU154" s="16"/>
      <c r="LV154" s="16"/>
      <c r="LW154" s="16"/>
      <c r="LX154" s="16"/>
      <c r="LY154" s="16"/>
      <c r="LZ154" s="16"/>
      <c r="MA154" s="16"/>
      <c r="MB154" s="16"/>
      <c r="MC154" s="16"/>
      <c r="MD154" s="16"/>
      <c r="ME154" s="16"/>
      <c r="MF154" s="16"/>
      <c r="MG154" s="16"/>
      <c r="MH154" s="16"/>
      <c r="MI154" s="16"/>
      <c r="MJ154" s="16"/>
      <c r="MK154" s="16"/>
      <c r="ML154" s="16"/>
      <c r="MM154" s="16"/>
      <c r="MN154" s="16"/>
      <c r="MO154" s="16"/>
      <c r="MP154" s="16"/>
      <c r="MQ154" s="16"/>
      <c r="MR154" s="16"/>
      <c r="MS154" s="16"/>
      <c r="MT154" s="16"/>
      <c r="MU154" s="16"/>
      <c r="MV154" s="16"/>
      <c r="MW154" s="16"/>
      <c r="MX154" s="16"/>
      <c r="MY154" s="16"/>
      <c r="MZ154" s="16"/>
      <c r="NA154" s="16"/>
      <c r="NB154" s="16"/>
      <c r="NC154" s="16"/>
      <c r="ND154" s="16"/>
      <c r="NE154" s="16"/>
      <c r="NF154" s="16"/>
      <c r="NG154" s="16"/>
      <c r="NH154" s="16"/>
      <c r="NI154" s="16"/>
      <c r="NJ154" s="16"/>
      <c r="NK154" s="16"/>
      <c r="NL154" s="16"/>
      <c r="NM154" s="16"/>
      <c r="NN154" s="16"/>
      <c r="NO154" s="16"/>
      <c r="NP154" s="16"/>
      <c r="NQ154" s="16"/>
      <c r="NR154" s="16"/>
      <c r="NS154" s="16"/>
      <c r="NT154" s="16"/>
      <c r="NU154" s="16"/>
      <c r="NV154" s="16"/>
      <c r="NW154" s="16"/>
      <c r="NX154" s="16"/>
      <c r="NY154" s="16"/>
      <c r="NZ154" s="16"/>
      <c r="OA154" s="16"/>
      <c r="OB154" s="16"/>
      <c r="OC154" s="16"/>
      <c r="OD154" s="16"/>
      <c r="OE154" s="16"/>
      <c r="OF154" s="16"/>
      <c r="OG154" s="16"/>
      <c r="OH154" s="16"/>
      <c r="OI154" s="16"/>
      <c r="OJ154" s="16"/>
      <c r="OK154" s="16"/>
      <c r="OL154" s="16"/>
      <c r="OM154" s="16"/>
      <c r="ON154" s="16"/>
      <c r="OO154" s="16"/>
      <c r="OP154" s="16"/>
      <c r="OQ154" s="16"/>
      <c r="OR154" s="16"/>
      <c r="OS154" s="16"/>
      <c r="OT154" s="16"/>
      <c r="OU154" s="16"/>
      <c r="OV154" s="16"/>
      <c r="OW154" s="16"/>
      <c r="OX154" s="16"/>
      <c r="OY154" s="16"/>
      <c r="OZ154" s="16"/>
      <c r="PA154" s="16"/>
      <c r="PB154" s="16"/>
      <c r="PC154" s="16"/>
      <c r="PD154" s="16"/>
      <c r="PE154" s="16"/>
      <c r="PF154" s="16"/>
      <c r="PG154" s="16"/>
      <c r="PH154" s="16"/>
      <c r="PI154" s="16"/>
      <c r="PJ154" s="16"/>
      <c r="PK154" s="16"/>
      <c r="PL154" s="16"/>
      <c r="PM154" s="16"/>
      <c r="PN154" s="16"/>
      <c r="PO154" s="16"/>
      <c r="PP154" s="16"/>
      <c r="PQ154" s="16"/>
      <c r="PR154" s="16"/>
      <c r="PS154" s="16"/>
      <c r="PT154" s="16"/>
      <c r="PU154" s="16"/>
      <c r="PV154" s="16"/>
      <c r="PW154" s="16"/>
      <c r="PX154" s="16"/>
      <c r="PY154" s="16"/>
      <c r="PZ154" s="16"/>
      <c r="QA154" s="16"/>
      <c r="QB154" s="16"/>
      <c r="QC154" s="16"/>
      <c r="QD154" s="16"/>
      <c r="QE154" s="16"/>
      <c r="QF154" s="16"/>
      <c r="QG154" s="16"/>
      <c r="QH154" s="16"/>
      <c r="QI154" s="16"/>
      <c r="QJ154" s="16"/>
      <c r="QK154" s="16"/>
      <c r="QL154" s="16"/>
      <c r="QM154" s="16"/>
      <c r="QN154" s="16"/>
      <c r="QO154" s="16"/>
      <c r="QP154" s="16"/>
      <c r="QQ154" s="16"/>
      <c r="QR154" s="16"/>
      <c r="QS154" s="16"/>
      <c r="QT154" s="16"/>
      <c r="QU154" s="16"/>
      <c r="QV154" s="16"/>
      <c r="QW154" s="16"/>
      <c r="QX154" s="16"/>
      <c r="QY154" s="16"/>
      <c r="QZ154" s="16"/>
      <c r="RA154" s="16"/>
      <c r="RB154" s="16"/>
      <c r="RC154" s="16"/>
      <c r="RD154" s="16"/>
      <c r="RE154" s="16"/>
      <c r="RF154" s="16"/>
      <c r="RG154" s="16"/>
      <c r="RH154" s="16"/>
      <c r="RI154" s="16"/>
      <c r="RJ154" s="16"/>
      <c r="RK154" s="16"/>
      <c r="RL154" s="16"/>
      <c r="RM154" s="16"/>
      <c r="RN154" s="16"/>
      <c r="RO154" s="16"/>
      <c r="RP154" s="16"/>
      <c r="RQ154" s="16"/>
      <c r="RR154" s="16"/>
      <c r="RS154" s="16"/>
      <c r="RT154" s="16"/>
      <c r="RU154" s="16"/>
      <c r="RV154" s="16"/>
      <c r="RW154" s="16"/>
      <c r="RX154" s="16"/>
      <c r="RY154" s="16"/>
      <c r="RZ154" s="16"/>
      <c r="SA154" s="16"/>
      <c r="SB154" s="16"/>
      <c r="SC154" s="16"/>
      <c r="SD154" s="16"/>
      <c r="SE154" s="16"/>
      <c r="SF154" s="16"/>
      <c r="SG154" s="16"/>
      <c r="SH154" s="16"/>
      <c r="SI154" s="16"/>
      <c r="SJ154" s="16"/>
      <c r="SK154" s="16"/>
      <c r="SL154" s="16"/>
      <c r="SM154" s="16"/>
      <c r="SN154" s="16"/>
      <c r="SO154" s="16"/>
      <c r="SP154" s="16"/>
      <c r="SQ154" s="16"/>
      <c r="SR154" s="16"/>
      <c r="SS154" s="16"/>
      <c r="ST154" s="16"/>
      <c r="SU154" s="16"/>
      <c r="SV154" s="16"/>
      <c r="SW154" s="16"/>
      <c r="SX154" s="16"/>
      <c r="SY154" s="16"/>
      <c r="SZ154" s="16"/>
      <c r="TA154" s="16"/>
      <c r="TB154" s="16"/>
      <c r="TC154" s="16"/>
      <c r="TD154" s="16"/>
      <c r="TE154" s="16"/>
      <c r="TF154" s="16"/>
      <c r="TG154" s="16"/>
      <c r="TH154" s="16"/>
      <c r="TI154" s="16"/>
      <c r="TJ154" s="16"/>
      <c r="TK154" s="16"/>
      <c r="TL154" s="16"/>
      <c r="TM154" s="16"/>
      <c r="TN154" s="16"/>
      <c r="TO154" s="16"/>
    </row>
    <row r="155" spans="1:535" s="98" customFormat="1" x14ac:dyDescent="0.3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c r="MU155" s="16"/>
      <c r="MV155" s="16"/>
      <c r="MW155" s="16"/>
      <c r="MX155" s="16"/>
      <c r="MY155" s="16"/>
      <c r="MZ155" s="16"/>
      <c r="NA155" s="16"/>
      <c r="NB155" s="16"/>
      <c r="NC155" s="16"/>
      <c r="ND155" s="16"/>
      <c r="NE155" s="16"/>
      <c r="NF155" s="16"/>
      <c r="NG155" s="16"/>
      <c r="NH155" s="16"/>
      <c r="NI155" s="16"/>
      <c r="NJ155" s="16"/>
      <c r="NK155" s="16"/>
      <c r="NL155" s="16"/>
      <c r="NM155" s="16"/>
      <c r="NN155" s="16"/>
      <c r="NO155" s="16"/>
      <c r="NP155" s="16"/>
      <c r="NQ155" s="16"/>
      <c r="NR155" s="16"/>
      <c r="NS155" s="16"/>
      <c r="NT155" s="16"/>
      <c r="NU155" s="16"/>
      <c r="NV155" s="16"/>
      <c r="NW155" s="16"/>
      <c r="NX155" s="16"/>
      <c r="NY155" s="16"/>
      <c r="NZ155" s="16"/>
      <c r="OA155" s="16"/>
      <c r="OB155" s="16"/>
      <c r="OC155" s="16"/>
      <c r="OD155" s="16"/>
      <c r="OE155" s="16"/>
      <c r="OF155" s="16"/>
      <c r="OG155" s="16"/>
      <c r="OH155" s="16"/>
      <c r="OI155" s="16"/>
      <c r="OJ155" s="16"/>
      <c r="OK155" s="16"/>
      <c r="OL155" s="16"/>
      <c r="OM155" s="16"/>
      <c r="ON155" s="16"/>
      <c r="OO155" s="16"/>
      <c r="OP155" s="16"/>
      <c r="OQ155" s="16"/>
      <c r="OR155" s="16"/>
      <c r="OS155" s="16"/>
      <c r="OT155" s="16"/>
      <c r="OU155" s="16"/>
      <c r="OV155" s="16"/>
      <c r="OW155" s="16"/>
      <c r="OX155" s="16"/>
      <c r="OY155" s="16"/>
      <c r="OZ155" s="16"/>
      <c r="PA155" s="16"/>
      <c r="PB155" s="16"/>
      <c r="PC155" s="16"/>
      <c r="PD155" s="16"/>
      <c r="PE155" s="16"/>
      <c r="PF155" s="16"/>
      <c r="PG155" s="16"/>
      <c r="PH155" s="16"/>
      <c r="PI155" s="16"/>
      <c r="PJ155" s="16"/>
      <c r="PK155" s="16"/>
      <c r="PL155" s="16"/>
      <c r="PM155" s="16"/>
      <c r="PN155" s="16"/>
      <c r="PO155" s="16"/>
      <c r="PP155" s="16"/>
      <c r="PQ155" s="16"/>
      <c r="PR155" s="16"/>
      <c r="PS155" s="16"/>
      <c r="PT155" s="16"/>
      <c r="PU155" s="16"/>
      <c r="PV155" s="16"/>
      <c r="PW155" s="16"/>
      <c r="PX155" s="16"/>
      <c r="PY155" s="16"/>
      <c r="PZ155" s="16"/>
      <c r="QA155" s="16"/>
      <c r="QB155" s="16"/>
      <c r="QC155" s="16"/>
      <c r="QD155" s="16"/>
      <c r="QE155" s="16"/>
      <c r="QF155" s="16"/>
      <c r="QG155" s="16"/>
      <c r="QH155" s="16"/>
      <c r="QI155" s="16"/>
      <c r="QJ155" s="16"/>
      <c r="QK155" s="16"/>
      <c r="QL155" s="16"/>
      <c r="QM155" s="16"/>
      <c r="QN155" s="16"/>
      <c r="QO155" s="16"/>
      <c r="QP155" s="16"/>
      <c r="QQ155" s="16"/>
      <c r="QR155" s="16"/>
      <c r="QS155" s="16"/>
      <c r="QT155" s="16"/>
      <c r="QU155" s="16"/>
      <c r="QV155" s="16"/>
      <c r="QW155" s="16"/>
      <c r="QX155" s="16"/>
      <c r="QY155" s="16"/>
      <c r="QZ155" s="16"/>
      <c r="RA155" s="16"/>
      <c r="RB155" s="16"/>
      <c r="RC155" s="16"/>
      <c r="RD155" s="16"/>
      <c r="RE155" s="16"/>
      <c r="RF155" s="16"/>
      <c r="RG155" s="16"/>
      <c r="RH155" s="16"/>
      <c r="RI155" s="16"/>
      <c r="RJ155" s="16"/>
      <c r="RK155" s="16"/>
      <c r="RL155" s="16"/>
      <c r="RM155" s="16"/>
      <c r="RN155" s="16"/>
      <c r="RO155" s="16"/>
      <c r="RP155" s="16"/>
      <c r="RQ155" s="16"/>
      <c r="RR155" s="16"/>
      <c r="RS155" s="16"/>
      <c r="RT155" s="16"/>
      <c r="RU155" s="16"/>
      <c r="RV155" s="16"/>
      <c r="RW155" s="16"/>
      <c r="RX155" s="16"/>
      <c r="RY155" s="16"/>
      <c r="RZ155" s="16"/>
      <c r="SA155" s="16"/>
      <c r="SB155" s="16"/>
      <c r="SC155" s="16"/>
      <c r="SD155" s="16"/>
      <c r="SE155" s="16"/>
      <c r="SF155" s="16"/>
      <c r="SG155" s="16"/>
      <c r="SH155" s="16"/>
      <c r="SI155" s="16"/>
      <c r="SJ155" s="16"/>
      <c r="SK155" s="16"/>
      <c r="SL155" s="16"/>
      <c r="SM155" s="16"/>
      <c r="SN155" s="16"/>
      <c r="SO155" s="16"/>
      <c r="SP155" s="16"/>
      <c r="SQ155" s="16"/>
      <c r="SR155" s="16"/>
      <c r="SS155" s="16"/>
      <c r="ST155" s="16"/>
      <c r="SU155" s="16"/>
      <c r="SV155" s="16"/>
      <c r="SW155" s="16"/>
      <c r="SX155" s="16"/>
      <c r="SY155" s="16"/>
      <c r="SZ155" s="16"/>
      <c r="TA155" s="16"/>
      <c r="TB155" s="16"/>
      <c r="TC155" s="16"/>
      <c r="TD155" s="16"/>
      <c r="TE155" s="16"/>
      <c r="TF155" s="16"/>
      <c r="TG155" s="16"/>
      <c r="TH155" s="16"/>
      <c r="TI155" s="16"/>
      <c r="TJ155" s="16"/>
      <c r="TK155" s="16"/>
      <c r="TL155" s="16"/>
      <c r="TM155" s="16"/>
      <c r="TN155" s="16"/>
      <c r="TO155" s="16"/>
    </row>
    <row r="156" spans="1:535" s="98" customFormat="1" x14ac:dyDescent="0.3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c r="GK156" s="16"/>
      <c r="GL156" s="16"/>
      <c r="GM156" s="16"/>
      <c r="GN156" s="16"/>
      <c r="GO156" s="16"/>
      <c r="GP156" s="16"/>
      <c r="GQ156" s="16"/>
      <c r="GR156" s="16"/>
      <c r="GS156" s="16"/>
      <c r="GT156" s="16"/>
      <c r="GU156" s="16"/>
      <c r="GV156" s="16"/>
      <c r="GW156" s="16"/>
      <c r="GX156" s="16"/>
      <c r="GY156" s="16"/>
      <c r="GZ156" s="16"/>
      <c r="HA156" s="16"/>
      <c r="HB156" s="16"/>
      <c r="HC156" s="16"/>
      <c r="HD156" s="16"/>
      <c r="HE156" s="16"/>
      <c r="HF156" s="16"/>
      <c r="HG156" s="16"/>
      <c r="HH156" s="16"/>
      <c r="HI156" s="16"/>
      <c r="HJ156" s="16"/>
      <c r="HK156" s="16"/>
      <c r="HL156" s="16"/>
      <c r="HM156" s="16"/>
      <c r="HN156" s="16"/>
      <c r="HO156" s="16"/>
      <c r="HP156" s="16"/>
      <c r="HQ156" s="16"/>
      <c r="HR156" s="16"/>
      <c r="HS156" s="16"/>
      <c r="HT156" s="16"/>
      <c r="HU156" s="16"/>
      <c r="HV156" s="16"/>
      <c r="HW156" s="16"/>
      <c r="HX156" s="16"/>
      <c r="HY156" s="16"/>
      <c r="HZ156" s="16"/>
      <c r="IA156" s="16"/>
      <c r="IB156" s="16"/>
      <c r="IC156" s="16"/>
      <c r="ID156" s="16"/>
      <c r="IE156" s="16"/>
      <c r="IF156" s="16"/>
      <c r="IG156" s="16"/>
      <c r="IH156" s="16"/>
      <c r="II156" s="16"/>
      <c r="IJ156" s="16"/>
      <c r="IK156" s="16"/>
      <c r="IL156" s="16"/>
      <c r="IM156" s="16"/>
      <c r="IN156" s="16"/>
      <c r="IO156" s="16"/>
      <c r="IP156" s="16"/>
      <c r="IQ156" s="16"/>
      <c r="IR156" s="16"/>
      <c r="IS156" s="16"/>
      <c r="IT156" s="16"/>
      <c r="IU156" s="16"/>
      <c r="IV156" s="16"/>
      <c r="IW156" s="16"/>
      <c r="IX156" s="16"/>
      <c r="IY156" s="16"/>
      <c r="IZ156" s="16"/>
      <c r="JA156" s="16"/>
      <c r="JB156" s="16"/>
      <c r="JC156" s="16"/>
      <c r="JD156" s="16"/>
      <c r="JE156" s="16"/>
      <c r="JF156" s="16"/>
      <c r="JG156" s="16"/>
      <c r="JH156" s="16"/>
      <c r="JI156" s="16"/>
      <c r="JJ156" s="16"/>
      <c r="JK156" s="16"/>
      <c r="JL156" s="16"/>
      <c r="JM156" s="16"/>
      <c r="JN156" s="16"/>
      <c r="JO156" s="16"/>
      <c r="JP156" s="16"/>
      <c r="JQ156" s="16"/>
      <c r="JR156" s="16"/>
      <c r="JS156" s="16"/>
      <c r="JT156" s="16"/>
      <c r="JU156" s="16"/>
      <c r="JV156" s="16"/>
      <c r="JW156" s="16"/>
      <c r="JX156" s="16"/>
      <c r="JY156" s="16"/>
      <c r="JZ156" s="16"/>
      <c r="KA156" s="16"/>
      <c r="KB156" s="16"/>
      <c r="KC156" s="16"/>
      <c r="KD156" s="16"/>
      <c r="KE156" s="16"/>
      <c r="KF156" s="16"/>
      <c r="KG156" s="16"/>
      <c r="KH156" s="16"/>
      <c r="KI156" s="16"/>
      <c r="KJ156" s="16"/>
      <c r="KK156" s="16"/>
      <c r="KL156" s="16"/>
      <c r="KM156" s="16"/>
      <c r="KN156" s="16"/>
      <c r="KO156" s="16"/>
      <c r="KP156" s="16"/>
      <c r="KQ156" s="16"/>
      <c r="KR156" s="16"/>
      <c r="KS156" s="16"/>
      <c r="KT156" s="16"/>
      <c r="KU156" s="16"/>
      <c r="KV156" s="16"/>
      <c r="KW156" s="16"/>
      <c r="KX156" s="16"/>
      <c r="KY156" s="16"/>
      <c r="KZ156" s="16"/>
      <c r="LA156" s="16"/>
      <c r="LB156" s="16"/>
      <c r="LC156" s="16"/>
      <c r="LD156" s="16"/>
      <c r="LE156" s="16"/>
      <c r="LF156" s="16"/>
      <c r="LG156" s="16"/>
      <c r="LH156" s="16"/>
      <c r="LI156" s="16"/>
      <c r="LJ156" s="16"/>
      <c r="LK156" s="16"/>
      <c r="LL156" s="16"/>
      <c r="LM156" s="16"/>
      <c r="LN156" s="16"/>
      <c r="LO156" s="16"/>
      <c r="LP156" s="16"/>
      <c r="LQ156" s="16"/>
      <c r="LR156" s="16"/>
      <c r="LS156" s="16"/>
      <c r="LT156" s="16"/>
      <c r="LU156" s="16"/>
      <c r="LV156" s="16"/>
      <c r="LW156" s="16"/>
      <c r="LX156" s="16"/>
      <c r="LY156" s="16"/>
      <c r="LZ156" s="16"/>
      <c r="MA156" s="16"/>
      <c r="MB156" s="16"/>
      <c r="MC156" s="16"/>
      <c r="MD156" s="16"/>
      <c r="ME156" s="16"/>
      <c r="MF156" s="16"/>
      <c r="MG156" s="16"/>
      <c r="MH156" s="16"/>
      <c r="MI156" s="16"/>
      <c r="MJ156" s="16"/>
      <c r="MK156" s="16"/>
      <c r="ML156" s="16"/>
      <c r="MM156" s="16"/>
      <c r="MN156" s="16"/>
      <c r="MO156" s="16"/>
      <c r="MP156" s="16"/>
      <c r="MQ156" s="16"/>
      <c r="MR156" s="16"/>
      <c r="MS156" s="16"/>
      <c r="MT156" s="16"/>
      <c r="MU156" s="16"/>
      <c r="MV156" s="16"/>
      <c r="MW156" s="16"/>
      <c r="MX156" s="16"/>
      <c r="MY156" s="16"/>
      <c r="MZ156" s="16"/>
      <c r="NA156" s="16"/>
      <c r="NB156" s="16"/>
      <c r="NC156" s="16"/>
      <c r="ND156" s="16"/>
      <c r="NE156" s="16"/>
      <c r="NF156" s="16"/>
      <c r="NG156" s="16"/>
      <c r="NH156" s="16"/>
      <c r="NI156" s="16"/>
      <c r="NJ156" s="16"/>
      <c r="NK156" s="16"/>
      <c r="NL156" s="16"/>
      <c r="NM156" s="16"/>
      <c r="NN156" s="16"/>
      <c r="NO156" s="16"/>
      <c r="NP156" s="16"/>
      <c r="NQ156" s="16"/>
      <c r="NR156" s="16"/>
      <c r="NS156" s="16"/>
      <c r="NT156" s="16"/>
      <c r="NU156" s="16"/>
      <c r="NV156" s="16"/>
      <c r="NW156" s="16"/>
      <c r="NX156" s="16"/>
      <c r="NY156" s="16"/>
      <c r="NZ156" s="16"/>
      <c r="OA156" s="16"/>
      <c r="OB156" s="16"/>
      <c r="OC156" s="16"/>
      <c r="OD156" s="16"/>
      <c r="OE156" s="16"/>
      <c r="OF156" s="16"/>
      <c r="OG156" s="16"/>
      <c r="OH156" s="16"/>
      <c r="OI156" s="16"/>
      <c r="OJ156" s="16"/>
      <c r="OK156" s="16"/>
      <c r="OL156" s="16"/>
      <c r="OM156" s="16"/>
      <c r="ON156" s="16"/>
      <c r="OO156" s="16"/>
      <c r="OP156" s="16"/>
      <c r="OQ156" s="16"/>
      <c r="OR156" s="16"/>
      <c r="OS156" s="16"/>
      <c r="OT156" s="16"/>
      <c r="OU156" s="16"/>
      <c r="OV156" s="16"/>
      <c r="OW156" s="16"/>
      <c r="OX156" s="16"/>
      <c r="OY156" s="16"/>
      <c r="OZ156" s="16"/>
      <c r="PA156" s="16"/>
      <c r="PB156" s="16"/>
      <c r="PC156" s="16"/>
      <c r="PD156" s="16"/>
      <c r="PE156" s="16"/>
      <c r="PF156" s="16"/>
      <c r="PG156" s="16"/>
      <c r="PH156" s="16"/>
      <c r="PI156" s="16"/>
      <c r="PJ156" s="16"/>
      <c r="PK156" s="16"/>
      <c r="PL156" s="16"/>
      <c r="PM156" s="16"/>
      <c r="PN156" s="16"/>
      <c r="PO156" s="16"/>
      <c r="PP156" s="16"/>
      <c r="PQ156" s="16"/>
      <c r="PR156" s="16"/>
      <c r="PS156" s="16"/>
      <c r="PT156" s="16"/>
      <c r="PU156" s="16"/>
      <c r="PV156" s="16"/>
      <c r="PW156" s="16"/>
      <c r="PX156" s="16"/>
      <c r="PY156" s="16"/>
      <c r="PZ156" s="16"/>
      <c r="QA156" s="16"/>
      <c r="QB156" s="16"/>
      <c r="QC156" s="16"/>
      <c r="QD156" s="16"/>
      <c r="QE156" s="16"/>
      <c r="QF156" s="16"/>
      <c r="QG156" s="16"/>
      <c r="QH156" s="16"/>
      <c r="QI156" s="16"/>
      <c r="QJ156" s="16"/>
      <c r="QK156" s="16"/>
      <c r="QL156" s="16"/>
      <c r="QM156" s="16"/>
      <c r="QN156" s="16"/>
      <c r="QO156" s="16"/>
      <c r="QP156" s="16"/>
      <c r="QQ156" s="16"/>
      <c r="QR156" s="16"/>
      <c r="QS156" s="16"/>
      <c r="QT156" s="16"/>
      <c r="QU156" s="16"/>
      <c r="QV156" s="16"/>
      <c r="QW156" s="16"/>
      <c r="QX156" s="16"/>
      <c r="QY156" s="16"/>
      <c r="QZ156" s="16"/>
      <c r="RA156" s="16"/>
      <c r="RB156" s="16"/>
      <c r="RC156" s="16"/>
      <c r="RD156" s="16"/>
      <c r="RE156" s="16"/>
      <c r="RF156" s="16"/>
      <c r="RG156" s="16"/>
      <c r="RH156" s="16"/>
      <c r="RI156" s="16"/>
      <c r="RJ156" s="16"/>
      <c r="RK156" s="16"/>
      <c r="RL156" s="16"/>
      <c r="RM156" s="16"/>
      <c r="RN156" s="16"/>
      <c r="RO156" s="16"/>
      <c r="RP156" s="16"/>
      <c r="RQ156" s="16"/>
      <c r="RR156" s="16"/>
      <c r="RS156" s="16"/>
      <c r="RT156" s="16"/>
      <c r="RU156" s="16"/>
      <c r="RV156" s="16"/>
      <c r="RW156" s="16"/>
      <c r="RX156" s="16"/>
      <c r="RY156" s="16"/>
      <c r="RZ156" s="16"/>
      <c r="SA156" s="16"/>
      <c r="SB156" s="16"/>
      <c r="SC156" s="16"/>
      <c r="SD156" s="16"/>
      <c r="SE156" s="16"/>
      <c r="SF156" s="16"/>
      <c r="SG156" s="16"/>
      <c r="SH156" s="16"/>
      <c r="SI156" s="16"/>
      <c r="SJ156" s="16"/>
      <c r="SK156" s="16"/>
      <c r="SL156" s="16"/>
      <c r="SM156" s="16"/>
      <c r="SN156" s="16"/>
      <c r="SO156" s="16"/>
      <c r="SP156" s="16"/>
      <c r="SQ156" s="16"/>
      <c r="SR156" s="16"/>
      <c r="SS156" s="16"/>
      <c r="ST156" s="16"/>
      <c r="SU156" s="16"/>
      <c r="SV156" s="16"/>
      <c r="SW156" s="16"/>
      <c r="SX156" s="16"/>
      <c r="SY156" s="16"/>
      <c r="SZ156" s="16"/>
      <c r="TA156" s="16"/>
      <c r="TB156" s="16"/>
      <c r="TC156" s="16"/>
      <c r="TD156" s="16"/>
      <c r="TE156" s="16"/>
      <c r="TF156" s="16"/>
      <c r="TG156" s="16"/>
      <c r="TH156" s="16"/>
      <c r="TI156" s="16"/>
      <c r="TJ156" s="16"/>
      <c r="TK156" s="16"/>
      <c r="TL156" s="16"/>
      <c r="TM156" s="16"/>
      <c r="TN156" s="16"/>
      <c r="TO156" s="16"/>
    </row>
    <row r="157" spans="1:535" s="98" customFormat="1" x14ac:dyDescent="0.3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c r="GK157" s="16"/>
      <c r="GL157" s="16"/>
      <c r="GM157" s="16"/>
      <c r="GN157" s="16"/>
      <c r="GO157" s="16"/>
      <c r="GP157" s="16"/>
      <c r="GQ157" s="16"/>
      <c r="GR157" s="16"/>
      <c r="GS157" s="16"/>
      <c r="GT157" s="16"/>
      <c r="GU157" s="16"/>
      <c r="GV157" s="16"/>
      <c r="GW157" s="16"/>
      <c r="GX157" s="16"/>
      <c r="GY157" s="16"/>
      <c r="GZ157" s="16"/>
      <c r="HA157" s="16"/>
      <c r="HB157" s="16"/>
      <c r="HC157" s="16"/>
      <c r="HD157" s="16"/>
      <c r="HE157" s="16"/>
      <c r="HF157" s="16"/>
      <c r="HG157" s="16"/>
      <c r="HH157" s="16"/>
      <c r="HI157" s="16"/>
      <c r="HJ157" s="16"/>
      <c r="HK157" s="16"/>
      <c r="HL157" s="16"/>
      <c r="HM157" s="16"/>
      <c r="HN157" s="16"/>
      <c r="HO157" s="16"/>
      <c r="HP157" s="16"/>
      <c r="HQ157" s="16"/>
      <c r="HR157" s="16"/>
      <c r="HS157" s="16"/>
      <c r="HT157" s="16"/>
      <c r="HU157" s="16"/>
      <c r="HV157" s="16"/>
      <c r="HW157" s="16"/>
      <c r="HX157" s="16"/>
      <c r="HY157" s="16"/>
      <c r="HZ157" s="16"/>
      <c r="IA157" s="16"/>
      <c r="IB157" s="16"/>
      <c r="IC157" s="16"/>
      <c r="ID157" s="16"/>
      <c r="IE157" s="16"/>
      <c r="IF157" s="16"/>
      <c r="IG157" s="16"/>
      <c r="IH157" s="16"/>
      <c r="II157" s="16"/>
      <c r="IJ157" s="16"/>
      <c r="IK157" s="16"/>
      <c r="IL157" s="16"/>
      <c r="IM157" s="16"/>
      <c r="IN157" s="16"/>
      <c r="IO157" s="16"/>
      <c r="IP157" s="16"/>
      <c r="IQ157" s="16"/>
      <c r="IR157" s="16"/>
      <c r="IS157" s="16"/>
      <c r="IT157" s="16"/>
      <c r="IU157" s="16"/>
      <c r="IV157" s="16"/>
      <c r="IW157" s="16"/>
      <c r="IX157" s="16"/>
      <c r="IY157" s="16"/>
      <c r="IZ157" s="16"/>
      <c r="JA157" s="16"/>
      <c r="JB157" s="16"/>
      <c r="JC157" s="16"/>
      <c r="JD157" s="16"/>
      <c r="JE157" s="16"/>
      <c r="JF157" s="16"/>
      <c r="JG157" s="16"/>
      <c r="JH157" s="16"/>
      <c r="JI157" s="16"/>
      <c r="JJ157" s="16"/>
      <c r="JK157" s="16"/>
      <c r="JL157" s="16"/>
      <c r="JM157" s="16"/>
      <c r="JN157" s="16"/>
      <c r="JO157" s="16"/>
      <c r="JP157" s="16"/>
      <c r="JQ157" s="16"/>
      <c r="JR157" s="16"/>
      <c r="JS157" s="16"/>
      <c r="JT157" s="16"/>
      <c r="JU157" s="16"/>
      <c r="JV157" s="16"/>
      <c r="JW157" s="16"/>
      <c r="JX157" s="16"/>
      <c r="JY157" s="16"/>
      <c r="JZ157" s="16"/>
      <c r="KA157" s="16"/>
      <c r="KB157" s="16"/>
      <c r="KC157" s="16"/>
      <c r="KD157" s="16"/>
      <c r="KE157" s="16"/>
      <c r="KF157" s="16"/>
      <c r="KG157" s="16"/>
      <c r="KH157" s="16"/>
      <c r="KI157" s="16"/>
      <c r="KJ157" s="16"/>
      <c r="KK157" s="16"/>
      <c r="KL157" s="16"/>
      <c r="KM157" s="16"/>
      <c r="KN157" s="16"/>
      <c r="KO157" s="16"/>
      <c r="KP157" s="16"/>
      <c r="KQ157" s="16"/>
      <c r="KR157" s="16"/>
      <c r="KS157" s="16"/>
      <c r="KT157" s="16"/>
      <c r="KU157" s="16"/>
      <c r="KV157" s="16"/>
      <c r="KW157" s="16"/>
      <c r="KX157" s="16"/>
      <c r="KY157" s="16"/>
      <c r="KZ157" s="16"/>
      <c r="LA157" s="16"/>
      <c r="LB157" s="16"/>
      <c r="LC157" s="16"/>
      <c r="LD157" s="16"/>
      <c r="LE157" s="16"/>
      <c r="LF157" s="16"/>
      <c r="LG157" s="16"/>
      <c r="LH157" s="16"/>
      <c r="LI157" s="16"/>
      <c r="LJ157" s="16"/>
      <c r="LK157" s="16"/>
      <c r="LL157" s="16"/>
      <c r="LM157" s="16"/>
      <c r="LN157" s="16"/>
      <c r="LO157" s="16"/>
      <c r="LP157" s="16"/>
      <c r="LQ157" s="16"/>
      <c r="LR157" s="16"/>
      <c r="LS157" s="16"/>
      <c r="LT157" s="16"/>
      <c r="LU157" s="16"/>
      <c r="LV157" s="16"/>
      <c r="LW157" s="16"/>
      <c r="LX157" s="16"/>
      <c r="LY157" s="16"/>
      <c r="LZ157" s="16"/>
      <c r="MA157" s="16"/>
      <c r="MB157" s="16"/>
      <c r="MC157" s="16"/>
      <c r="MD157" s="16"/>
      <c r="ME157" s="16"/>
      <c r="MF157" s="16"/>
      <c r="MG157" s="16"/>
      <c r="MH157" s="16"/>
      <c r="MI157" s="16"/>
      <c r="MJ157" s="16"/>
      <c r="MK157" s="16"/>
      <c r="ML157" s="16"/>
      <c r="MM157" s="16"/>
      <c r="MN157" s="16"/>
      <c r="MO157" s="16"/>
      <c r="MP157" s="16"/>
      <c r="MQ157" s="16"/>
      <c r="MR157" s="16"/>
      <c r="MS157" s="16"/>
      <c r="MT157" s="16"/>
      <c r="MU157" s="16"/>
      <c r="MV157" s="16"/>
      <c r="MW157" s="16"/>
      <c r="MX157" s="16"/>
      <c r="MY157" s="16"/>
      <c r="MZ157" s="16"/>
      <c r="NA157" s="16"/>
      <c r="NB157" s="16"/>
      <c r="NC157" s="16"/>
      <c r="ND157" s="16"/>
      <c r="NE157" s="16"/>
      <c r="NF157" s="16"/>
      <c r="NG157" s="16"/>
      <c r="NH157" s="16"/>
      <c r="NI157" s="16"/>
      <c r="NJ157" s="16"/>
      <c r="NK157" s="16"/>
      <c r="NL157" s="16"/>
      <c r="NM157" s="16"/>
      <c r="NN157" s="16"/>
      <c r="NO157" s="16"/>
      <c r="NP157" s="16"/>
      <c r="NQ157" s="16"/>
      <c r="NR157" s="16"/>
      <c r="NS157" s="16"/>
      <c r="NT157" s="16"/>
      <c r="NU157" s="16"/>
      <c r="NV157" s="16"/>
      <c r="NW157" s="16"/>
      <c r="NX157" s="16"/>
      <c r="NY157" s="16"/>
      <c r="NZ157" s="16"/>
      <c r="OA157" s="16"/>
      <c r="OB157" s="16"/>
      <c r="OC157" s="16"/>
      <c r="OD157" s="16"/>
      <c r="OE157" s="16"/>
      <c r="OF157" s="16"/>
      <c r="OG157" s="16"/>
      <c r="OH157" s="16"/>
      <c r="OI157" s="16"/>
      <c r="OJ157" s="16"/>
      <c r="OK157" s="16"/>
      <c r="OL157" s="16"/>
      <c r="OM157" s="16"/>
      <c r="ON157" s="16"/>
      <c r="OO157" s="16"/>
      <c r="OP157" s="16"/>
      <c r="OQ157" s="16"/>
      <c r="OR157" s="16"/>
      <c r="OS157" s="16"/>
      <c r="OT157" s="16"/>
      <c r="OU157" s="16"/>
      <c r="OV157" s="16"/>
      <c r="OW157" s="16"/>
      <c r="OX157" s="16"/>
      <c r="OY157" s="16"/>
      <c r="OZ157" s="16"/>
      <c r="PA157" s="16"/>
      <c r="PB157" s="16"/>
      <c r="PC157" s="16"/>
      <c r="PD157" s="16"/>
      <c r="PE157" s="16"/>
      <c r="PF157" s="16"/>
      <c r="PG157" s="16"/>
      <c r="PH157" s="16"/>
      <c r="PI157" s="16"/>
      <c r="PJ157" s="16"/>
      <c r="PK157" s="16"/>
      <c r="PL157" s="16"/>
      <c r="PM157" s="16"/>
      <c r="PN157" s="16"/>
      <c r="PO157" s="16"/>
      <c r="PP157" s="16"/>
      <c r="PQ157" s="16"/>
      <c r="PR157" s="16"/>
      <c r="PS157" s="16"/>
      <c r="PT157" s="16"/>
      <c r="PU157" s="16"/>
      <c r="PV157" s="16"/>
      <c r="PW157" s="16"/>
      <c r="PX157" s="16"/>
      <c r="PY157" s="16"/>
      <c r="PZ157" s="16"/>
      <c r="QA157" s="16"/>
      <c r="QB157" s="16"/>
      <c r="QC157" s="16"/>
      <c r="QD157" s="16"/>
      <c r="QE157" s="16"/>
      <c r="QF157" s="16"/>
      <c r="QG157" s="16"/>
      <c r="QH157" s="16"/>
      <c r="QI157" s="16"/>
      <c r="QJ157" s="16"/>
      <c r="QK157" s="16"/>
      <c r="QL157" s="16"/>
      <c r="QM157" s="16"/>
      <c r="QN157" s="16"/>
      <c r="QO157" s="16"/>
      <c r="QP157" s="16"/>
      <c r="QQ157" s="16"/>
      <c r="QR157" s="16"/>
      <c r="QS157" s="16"/>
      <c r="QT157" s="16"/>
      <c r="QU157" s="16"/>
      <c r="QV157" s="16"/>
      <c r="QW157" s="16"/>
      <c r="QX157" s="16"/>
      <c r="QY157" s="16"/>
      <c r="QZ157" s="16"/>
      <c r="RA157" s="16"/>
      <c r="RB157" s="16"/>
      <c r="RC157" s="16"/>
      <c r="RD157" s="16"/>
      <c r="RE157" s="16"/>
      <c r="RF157" s="16"/>
      <c r="RG157" s="16"/>
      <c r="RH157" s="16"/>
      <c r="RI157" s="16"/>
      <c r="RJ157" s="16"/>
      <c r="RK157" s="16"/>
      <c r="RL157" s="16"/>
      <c r="RM157" s="16"/>
      <c r="RN157" s="16"/>
      <c r="RO157" s="16"/>
      <c r="RP157" s="16"/>
      <c r="RQ157" s="16"/>
      <c r="RR157" s="16"/>
      <c r="RS157" s="16"/>
      <c r="RT157" s="16"/>
      <c r="RU157" s="16"/>
      <c r="RV157" s="16"/>
      <c r="RW157" s="16"/>
      <c r="RX157" s="16"/>
      <c r="RY157" s="16"/>
      <c r="RZ157" s="16"/>
      <c r="SA157" s="16"/>
      <c r="SB157" s="16"/>
      <c r="SC157" s="16"/>
      <c r="SD157" s="16"/>
      <c r="SE157" s="16"/>
      <c r="SF157" s="16"/>
      <c r="SG157" s="16"/>
      <c r="SH157" s="16"/>
      <c r="SI157" s="16"/>
      <c r="SJ157" s="16"/>
      <c r="SK157" s="16"/>
      <c r="SL157" s="16"/>
      <c r="SM157" s="16"/>
      <c r="SN157" s="16"/>
      <c r="SO157" s="16"/>
      <c r="SP157" s="16"/>
      <c r="SQ157" s="16"/>
      <c r="SR157" s="16"/>
      <c r="SS157" s="16"/>
      <c r="ST157" s="16"/>
      <c r="SU157" s="16"/>
      <c r="SV157" s="16"/>
      <c r="SW157" s="16"/>
      <c r="SX157" s="16"/>
      <c r="SY157" s="16"/>
      <c r="SZ157" s="16"/>
      <c r="TA157" s="16"/>
      <c r="TB157" s="16"/>
      <c r="TC157" s="16"/>
      <c r="TD157" s="16"/>
      <c r="TE157" s="16"/>
      <c r="TF157" s="16"/>
      <c r="TG157" s="16"/>
      <c r="TH157" s="16"/>
      <c r="TI157" s="16"/>
      <c r="TJ157" s="16"/>
      <c r="TK157" s="16"/>
      <c r="TL157" s="16"/>
      <c r="TM157" s="16"/>
      <c r="TN157" s="16"/>
      <c r="TO157" s="16"/>
    </row>
    <row r="158" spans="1:535" s="98" customFormat="1" x14ac:dyDescent="0.3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c r="GK158" s="16"/>
      <c r="GL158" s="16"/>
      <c r="GM158" s="16"/>
      <c r="GN158" s="16"/>
      <c r="GO158" s="16"/>
      <c r="GP158" s="16"/>
      <c r="GQ158" s="16"/>
      <c r="GR158" s="16"/>
      <c r="GS158" s="16"/>
      <c r="GT158" s="16"/>
      <c r="GU158" s="16"/>
      <c r="GV158" s="16"/>
      <c r="GW158" s="16"/>
      <c r="GX158" s="16"/>
      <c r="GY158" s="16"/>
      <c r="GZ158" s="16"/>
      <c r="HA158" s="16"/>
      <c r="HB158" s="16"/>
      <c r="HC158" s="16"/>
      <c r="HD158" s="16"/>
      <c r="HE158" s="16"/>
      <c r="HF158" s="16"/>
      <c r="HG158" s="16"/>
      <c r="HH158" s="16"/>
      <c r="HI158" s="16"/>
      <c r="HJ158" s="16"/>
      <c r="HK158" s="16"/>
      <c r="HL158" s="16"/>
      <c r="HM158" s="16"/>
      <c r="HN158" s="16"/>
      <c r="HO158" s="16"/>
      <c r="HP158" s="16"/>
      <c r="HQ158" s="16"/>
      <c r="HR158" s="16"/>
      <c r="HS158" s="16"/>
      <c r="HT158" s="16"/>
      <c r="HU158" s="16"/>
      <c r="HV158" s="16"/>
      <c r="HW158" s="16"/>
      <c r="HX158" s="16"/>
      <c r="HY158" s="16"/>
      <c r="HZ158" s="16"/>
      <c r="IA158" s="16"/>
      <c r="IB158" s="16"/>
      <c r="IC158" s="16"/>
      <c r="ID158" s="16"/>
      <c r="IE158" s="16"/>
      <c r="IF158" s="16"/>
      <c r="IG158" s="16"/>
      <c r="IH158" s="16"/>
      <c r="II158" s="16"/>
      <c r="IJ158" s="16"/>
      <c r="IK158" s="16"/>
      <c r="IL158" s="16"/>
      <c r="IM158" s="16"/>
      <c r="IN158" s="16"/>
      <c r="IO158" s="16"/>
      <c r="IP158" s="16"/>
      <c r="IQ158" s="16"/>
      <c r="IR158" s="16"/>
      <c r="IS158" s="16"/>
      <c r="IT158" s="16"/>
      <c r="IU158" s="16"/>
      <c r="IV158" s="16"/>
      <c r="IW158" s="16"/>
      <c r="IX158" s="16"/>
      <c r="IY158" s="16"/>
      <c r="IZ158" s="16"/>
      <c r="JA158" s="16"/>
      <c r="JB158" s="16"/>
      <c r="JC158" s="16"/>
      <c r="JD158" s="16"/>
      <c r="JE158" s="16"/>
      <c r="JF158" s="16"/>
      <c r="JG158" s="16"/>
      <c r="JH158" s="16"/>
      <c r="JI158" s="16"/>
      <c r="JJ158" s="16"/>
      <c r="JK158" s="16"/>
      <c r="JL158" s="16"/>
      <c r="JM158" s="16"/>
      <c r="JN158" s="16"/>
      <c r="JO158" s="16"/>
      <c r="JP158" s="16"/>
      <c r="JQ158" s="16"/>
      <c r="JR158" s="16"/>
      <c r="JS158" s="16"/>
      <c r="JT158" s="16"/>
      <c r="JU158" s="16"/>
      <c r="JV158" s="16"/>
      <c r="JW158" s="16"/>
      <c r="JX158" s="16"/>
      <c r="JY158" s="16"/>
      <c r="JZ158" s="16"/>
      <c r="KA158" s="16"/>
      <c r="KB158" s="16"/>
      <c r="KC158" s="16"/>
      <c r="KD158" s="16"/>
      <c r="KE158" s="16"/>
      <c r="KF158" s="16"/>
      <c r="KG158" s="16"/>
      <c r="KH158" s="16"/>
      <c r="KI158" s="16"/>
      <c r="KJ158" s="16"/>
      <c r="KK158" s="16"/>
      <c r="KL158" s="16"/>
      <c r="KM158" s="16"/>
      <c r="KN158" s="16"/>
      <c r="KO158" s="16"/>
      <c r="KP158" s="16"/>
      <c r="KQ158" s="16"/>
      <c r="KR158" s="16"/>
      <c r="KS158" s="16"/>
      <c r="KT158" s="16"/>
      <c r="KU158" s="16"/>
      <c r="KV158" s="16"/>
      <c r="KW158" s="16"/>
      <c r="KX158" s="16"/>
      <c r="KY158" s="16"/>
      <c r="KZ158" s="16"/>
      <c r="LA158" s="16"/>
      <c r="LB158" s="16"/>
      <c r="LC158" s="16"/>
      <c r="LD158" s="16"/>
      <c r="LE158" s="16"/>
      <c r="LF158" s="16"/>
      <c r="LG158" s="16"/>
      <c r="LH158" s="16"/>
      <c r="LI158" s="16"/>
      <c r="LJ158" s="16"/>
      <c r="LK158" s="16"/>
      <c r="LL158" s="16"/>
      <c r="LM158" s="16"/>
      <c r="LN158" s="16"/>
      <c r="LO158" s="16"/>
      <c r="LP158" s="16"/>
      <c r="LQ158" s="16"/>
      <c r="LR158" s="16"/>
      <c r="LS158" s="16"/>
      <c r="LT158" s="16"/>
      <c r="LU158" s="16"/>
      <c r="LV158" s="16"/>
      <c r="LW158" s="16"/>
      <c r="LX158" s="16"/>
      <c r="LY158" s="16"/>
      <c r="LZ158" s="16"/>
      <c r="MA158" s="16"/>
      <c r="MB158" s="16"/>
      <c r="MC158" s="16"/>
      <c r="MD158" s="16"/>
      <c r="ME158" s="16"/>
      <c r="MF158" s="16"/>
      <c r="MG158" s="16"/>
      <c r="MH158" s="16"/>
      <c r="MI158" s="16"/>
      <c r="MJ158" s="16"/>
      <c r="MK158" s="16"/>
      <c r="ML158" s="16"/>
      <c r="MM158" s="16"/>
      <c r="MN158" s="16"/>
      <c r="MO158" s="16"/>
      <c r="MP158" s="16"/>
      <c r="MQ158" s="16"/>
      <c r="MR158" s="16"/>
      <c r="MS158" s="16"/>
      <c r="MT158" s="16"/>
      <c r="MU158" s="16"/>
      <c r="MV158" s="16"/>
      <c r="MW158" s="16"/>
      <c r="MX158" s="16"/>
      <c r="MY158" s="16"/>
      <c r="MZ158" s="16"/>
      <c r="NA158" s="16"/>
      <c r="NB158" s="16"/>
      <c r="NC158" s="16"/>
      <c r="ND158" s="16"/>
      <c r="NE158" s="16"/>
      <c r="NF158" s="16"/>
      <c r="NG158" s="16"/>
      <c r="NH158" s="16"/>
      <c r="NI158" s="16"/>
      <c r="NJ158" s="16"/>
      <c r="NK158" s="16"/>
      <c r="NL158" s="16"/>
      <c r="NM158" s="16"/>
      <c r="NN158" s="16"/>
      <c r="NO158" s="16"/>
      <c r="NP158" s="16"/>
      <c r="NQ158" s="16"/>
      <c r="NR158" s="16"/>
      <c r="NS158" s="16"/>
      <c r="NT158" s="16"/>
      <c r="NU158" s="16"/>
      <c r="NV158" s="16"/>
      <c r="NW158" s="16"/>
      <c r="NX158" s="16"/>
      <c r="NY158" s="16"/>
      <c r="NZ158" s="16"/>
      <c r="OA158" s="16"/>
      <c r="OB158" s="16"/>
      <c r="OC158" s="16"/>
      <c r="OD158" s="16"/>
      <c r="OE158" s="16"/>
      <c r="OF158" s="16"/>
      <c r="OG158" s="16"/>
      <c r="OH158" s="16"/>
      <c r="OI158" s="16"/>
      <c r="OJ158" s="16"/>
      <c r="OK158" s="16"/>
      <c r="OL158" s="16"/>
      <c r="OM158" s="16"/>
      <c r="ON158" s="16"/>
      <c r="OO158" s="16"/>
      <c r="OP158" s="16"/>
      <c r="OQ158" s="16"/>
      <c r="OR158" s="16"/>
      <c r="OS158" s="16"/>
      <c r="OT158" s="16"/>
      <c r="OU158" s="16"/>
      <c r="OV158" s="16"/>
      <c r="OW158" s="16"/>
      <c r="OX158" s="16"/>
      <c r="OY158" s="16"/>
      <c r="OZ158" s="16"/>
      <c r="PA158" s="16"/>
      <c r="PB158" s="16"/>
      <c r="PC158" s="16"/>
      <c r="PD158" s="16"/>
      <c r="PE158" s="16"/>
      <c r="PF158" s="16"/>
      <c r="PG158" s="16"/>
      <c r="PH158" s="16"/>
      <c r="PI158" s="16"/>
      <c r="PJ158" s="16"/>
      <c r="PK158" s="16"/>
      <c r="PL158" s="16"/>
      <c r="PM158" s="16"/>
      <c r="PN158" s="16"/>
      <c r="PO158" s="16"/>
      <c r="PP158" s="16"/>
      <c r="PQ158" s="16"/>
      <c r="PR158" s="16"/>
      <c r="PS158" s="16"/>
      <c r="PT158" s="16"/>
      <c r="PU158" s="16"/>
      <c r="PV158" s="16"/>
      <c r="PW158" s="16"/>
      <c r="PX158" s="16"/>
      <c r="PY158" s="16"/>
      <c r="PZ158" s="16"/>
      <c r="QA158" s="16"/>
      <c r="QB158" s="16"/>
      <c r="QC158" s="16"/>
      <c r="QD158" s="16"/>
      <c r="QE158" s="16"/>
      <c r="QF158" s="16"/>
      <c r="QG158" s="16"/>
      <c r="QH158" s="16"/>
      <c r="QI158" s="16"/>
      <c r="QJ158" s="16"/>
      <c r="QK158" s="16"/>
      <c r="QL158" s="16"/>
      <c r="QM158" s="16"/>
      <c r="QN158" s="16"/>
      <c r="QO158" s="16"/>
      <c r="QP158" s="16"/>
      <c r="QQ158" s="16"/>
      <c r="QR158" s="16"/>
      <c r="QS158" s="16"/>
      <c r="QT158" s="16"/>
      <c r="QU158" s="16"/>
      <c r="QV158" s="16"/>
      <c r="QW158" s="16"/>
      <c r="QX158" s="16"/>
      <c r="QY158" s="16"/>
      <c r="QZ158" s="16"/>
      <c r="RA158" s="16"/>
      <c r="RB158" s="16"/>
      <c r="RC158" s="16"/>
      <c r="RD158" s="16"/>
      <c r="RE158" s="16"/>
      <c r="RF158" s="16"/>
      <c r="RG158" s="16"/>
      <c r="RH158" s="16"/>
      <c r="RI158" s="16"/>
      <c r="RJ158" s="16"/>
      <c r="RK158" s="16"/>
      <c r="RL158" s="16"/>
      <c r="RM158" s="16"/>
      <c r="RN158" s="16"/>
      <c r="RO158" s="16"/>
      <c r="RP158" s="16"/>
      <c r="RQ158" s="16"/>
      <c r="RR158" s="16"/>
      <c r="RS158" s="16"/>
      <c r="RT158" s="16"/>
      <c r="RU158" s="16"/>
      <c r="RV158" s="16"/>
      <c r="RW158" s="16"/>
      <c r="RX158" s="16"/>
      <c r="RY158" s="16"/>
      <c r="RZ158" s="16"/>
      <c r="SA158" s="16"/>
      <c r="SB158" s="16"/>
      <c r="SC158" s="16"/>
      <c r="SD158" s="16"/>
      <c r="SE158" s="16"/>
      <c r="SF158" s="16"/>
      <c r="SG158" s="16"/>
      <c r="SH158" s="16"/>
      <c r="SI158" s="16"/>
      <c r="SJ158" s="16"/>
      <c r="SK158" s="16"/>
      <c r="SL158" s="16"/>
      <c r="SM158" s="16"/>
      <c r="SN158" s="16"/>
      <c r="SO158" s="16"/>
      <c r="SP158" s="16"/>
      <c r="SQ158" s="16"/>
      <c r="SR158" s="16"/>
      <c r="SS158" s="16"/>
      <c r="ST158" s="16"/>
      <c r="SU158" s="16"/>
      <c r="SV158" s="16"/>
      <c r="SW158" s="16"/>
      <c r="SX158" s="16"/>
      <c r="SY158" s="16"/>
      <c r="SZ158" s="16"/>
      <c r="TA158" s="16"/>
      <c r="TB158" s="16"/>
      <c r="TC158" s="16"/>
      <c r="TD158" s="16"/>
      <c r="TE158" s="16"/>
      <c r="TF158" s="16"/>
      <c r="TG158" s="16"/>
      <c r="TH158" s="16"/>
      <c r="TI158" s="16"/>
      <c r="TJ158" s="16"/>
      <c r="TK158" s="16"/>
      <c r="TL158" s="16"/>
      <c r="TM158" s="16"/>
      <c r="TN158" s="16"/>
      <c r="TO158" s="16"/>
    </row>
    <row r="159" spans="1:535" s="98" customFormat="1" x14ac:dyDescent="0.3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c r="GK159" s="16"/>
      <c r="GL159" s="16"/>
      <c r="GM159" s="16"/>
      <c r="GN159" s="16"/>
      <c r="GO159" s="16"/>
      <c r="GP159" s="16"/>
      <c r="GQ159" s="16"/>
      <c r="GR159" s="16"/>
      <c r="GS159" s="16"/>
      <c r="GT159" s="16"/>
      <c r="GU159" s="16"/>
      <c r="GV159" s="16"/>
      <c r="GW159" s="16"/>
      <c r="GX159" s="16"/>
      <c r="GY159" s="16"/>
      <c r="GZ159" s="16"/>
      <c r="HA159" s="16"/>
      <c r="HB159" s="16"/>
      <c r="HC159" s="16"/>
      <c r="HD159" s="16"/>
      <c r="HE159" s="16"/>
      <c r="HF159" s="16"/>
      <c r="HG159" s="16"/>
      <c r="HH159" s="16"/>
      <c r="HI159" s="16"/>
      <c r="HJ159" s="16"/>
      <c r="HK159" s="16"/>
      <c r="HL159" s="16"/>
      <c r="HM159" s="16"/>
      <c r="HN159" s="16"/>
      <c r="HO159" s="16"/>
      <c r="HP159" s="16"/>
      <c r="HQ159" s="16"/>
      <c r="HR159" s="16"/>
      <c r="HS159" s="16"/>
      <c r="HT159" s="16"/>
      <c r="HU159" s="16"/>
      <c r="HV159" s="16"/>
      <c r="HW159" s="16"/>
      <c r="HX159" s="16"/>
      <c r="HY159" s="16"/>
      <c r="HZ159" s="16"/>
      <c r="IA159" s="16"/>
      <c r="IB159" s="16"/>
      <c r="IC159" s="16"/>
      <c r="ID159" s="16"/>
      <c r="IE159" s="16"/>
      <c r="IF159" s="16"/>
      <c r="IG159" s="16"/>
      <c r="IH159" s="16"/>
      <c r="II159" s="16"/>
      <c r="IJ159" s="16"/>
      <c r="IK159" s="16"/>
      <c r="IL159" s="16"/>
      <c r="IM159" s="16"/>
      <c r="IN159" s="16"/>
      <c r="IO159" s="16"/>
      <c r="IP159" s="16"/>
      <c r="IQ159" s="16"/>
      <c r="IR159" s="16"/>
      <c r="IS159" s="16"/>
      <c r="IT159" s="16"/>
      <c r="IU159" s="16"/>
      <c r="IV159" s="16"/>
      <c r="IW159" s="16"/>
      <c r="IX159" s="16"/>
      <c r="IY159" s="16"/>
      <c r="IZ159" s="16"/>
      <c r="JA159" s="16"/>
      <c r="JB159" s="16"/>
      <c r="JC159" s="16"/>
      <c r="JD159" s="16"/>
      <c r="JE159" s="16"/>
      <c r="JF159" s="16"/>
      <c r="JG159" s="16"/>
      <c r="JH159" s="16"/>
      <c r="JI159" s="16"/>
      <c r="JJ159" s="16"/>
      <c r="JK159" s="16"/>
      <c r="JL159" s="16"/>
      <c r="JM159" s="16"/>
      <c r="JN159" s="16"/>
      <c r="JO159" s="16"/>
      <c r="JP159" s="16"/>
      <c r="JQ159" s="16"/>
      <c r="JR159" s="16"/>
      <c r="JS159" s="16"/>
      <c r="JT159" s="16"/>
      <c r="JU159" s="16"/>
      <c r="JV159" s="16"/>
      <c r="JW159" s="16"/>
      <c r="JX159" s="16"/>
      <c r="JY159" s="16"/>
      <c r="JZ159" s="16"/>
      <c r="KA159" s="16"/>
      <c r="KB159" s="16"/>
      <c r="KC159" s="16"/>
      <c r="KD159" s="16"/>
      <c r="KE159" s="16"/>
      <c r="KF159" s="16"/>
      <c r="KG159" s="16"/>
      <c r="KH159" s="16"/>
      <c r="KI159" s="16"/>
      <c r="KJ159" s="16"/>
      <c r="KK159" s="16"/>
      <c r="KL159" s="16"/>
      <c r="KM159" s="16"/>
      <c r="KN159" s="16"/>
      <c r="KO159" s="16"/>
      <c r="KP159" s="16"/>
      <c r="KQ159" s="16"/>
      <c r="KR159" s="16"/>
      <c r="KS159" s="16"/>
      <c r="KT159" s="16"/>
      <c r="KU159" s="16"/>
      <c r="KV159" s="16"/>
      <c r="KW159" s="16"/>
      <c r="KX159" s="16"/>
      <c r="KY159" s="16"/>
      <c r="KZ159" s="16"/>
      <c r="LA159" s="16"/>
      <c r="LB159" s="16"/>
      <c r="LC159" s="16"/>
      <c r="LD159" s="16"/>
      <c r="LE159" s="16"/>
      <c r="LF159" s="16"/>
      <c r="LG159" s="16"/>
      <c r="LH159" s="16"/>
      <c r="LI159" s="16"/>
      <c r="LJ159" s="16"/>
      <c r="LK159" s="16"/>
      <c r="LL159" s="16"/>
      <c r="LM159" s="16"/>
      <c r="LN159" s="16"/>
      <c r="LO159" s="16"/>
      <c r="LP159" s="16"/>
      <c r="LQ159" s="16"/>
      <c r="LR159" s="16"/>
      <c r="LS159" s="16"/>
      <c r="LT159" s="16"/>
      <c r="LU159" s="16"/>
      <c r="LV159" s="16"/>
      <c r="LW159" s="16"/>
      <c r="LX159" s="16"/>
      <c r="LY159" s="16"/>
      <c r="LZ159" s="16"/>
      <c r="MA159" s="16"/>
      <c r="MB159" s="16"/>
      <c r="MC159" s="16"/>
      <c r="MD159" s="16"/>
      <c r="ME159" s="16"/>
      <c r="MF159" s="16"/>
      <c r="MG159" s="16"/>
      <c r="MH159" s="16"/>
      <c r="MI159" s="16"/>
      <c r="MJ159" s="16"/>
      <c r="MK159" s="16"/>
      <c r="ML159" s="16"/>
      <c r="MM159" s="16"/>
      <c r="MN159" s="16"/>
      <c r="MO159" s="16"/>
      <c r="MP159" s="16"/>
      <c r="MQ159" s="16"/>
      <c r="MR159" s="16"/>
      <c r="MS159" s="16"/>
      <c r="MT159" s="16"/>
      <c r="MU159" s="16"/>
      <c r="MV159" s="16"/>
      <c r="MW159" s="16"/>
      <c r="MX159" s="16"/>
      <c r="MY159" s="16"/>
      <c r="MZ159" s="16"/>
      <c r="NA159" s="16"/>
      <c r="NB159" s="16"/>
      <c r="NC159" s="16"/>
      <c r="ND159" s="16"/>
      <c r="NE159" s="16"/>
      <c r="NF159" s="16"/>
      <c r="NG159" s="16"/>
      <c r="NH159" s="16"/>
      <c r="NI159" s="16"/>
      <c r="NJ159" s="16"/>
      <c r="NK159" s="16"/>
      <c r="NL159" s="16"/>
      <c r="NM159" s="16"/>
      <c r="NN159" s="16"/>
      <c r="NO159" s="16"/>
      <c r="NP159" s="16"/>
      <c r="NQ159" s="16"/>
      <c r="NR159" s="16"/>
      <c r="NS159" s="16"/>
      <c r="NT159" s="16"/>
      <c r="NU159" s="16"/>
      <c r="NV159" s="16"/>
      <c r="NW159" s="16"/>
      <c r="NX159" s="16"/>
      <c r="NY159" s="16"/>
      <c r="NZ159" s="16"/>
      <c r="OA159" s="16"/>
      <c r="OB159" s="16"/>
      <c r="OC159" s="16"/>
      <c r="OD159" s="16"/>
      <c r="OE159" s="16"/>
      <c r="OF159" s="16"/>
      <c r="OG159" s="16"/>
      <c r="OH159" s="16"/>
      <c r="OI159" s="16"/>
      <c r="OJ159" s="16"/>
      <c r="OK159" s="16"/>
      <c r="OL159" s="16"/>
      <c r="OM159" s="16"/>
      <c r="ON159" s="16"/>
      <c r="OO159" s="16"/>
      <c r="OP159" s="16"/>
      <c r="OQ159" s="16"/>
      <c r="OR159" s="16"/>
      <c r="OS159" s="16"/>
      <c r="OT159" s="16"/>
      <c r="OU159" s="16"/>
      <c r="OV159" s="16"/>
      <c r="OW159" s="16"/>
      <c r="OX159" s="16"/>
      <c r="OY159" s="16"/>
      <c r="OZ159" s="16"/>
      <c r="PA159" s="16"/>
      <c r="PB159" s="16"/>
      <c r="PC159" s="16"/>
      <c r="PD159" s="16"/>
      <c r="PE159" s="16"/>
      <c r="PF159" s="16"/>
      <c r="PG159" s="16"/>
      <c r="PH159" s="16"/>
      <c r="PI159" s="16"/>
      <c r="PJ159" s="16"/>
      <c r="PK159" s="16"/>
      <c r="PL159" s="16"/>
      <c r="PM159" s="16"/>
      <c r="PN159" s="16"/>
      <c r="PO159" s="16"/>
      <c r="PP159" s="16"/>
      <c r="PQ159" s="16"/>
      <c r="PR159" s="16"/>
      <c r="PS159" s="16"/>
      <c r="PT159" s="16"/>
      <c r="PU159" s="16"/>
      <c r="PV159" s="16"/>
      <c r="PW159" s="16"/>
      <c r="PX159" s="16"/>
      <c r="PY159" s="16"/>
      <c r="PZ159" s="16"/>
      <c r="QA159" s="16"/>
      <c r="QB159" s="16"/>
      <c r="QC159" s="16"/>
      <c r="QD159" s="16"/>
      <c r="QE159" s="16"/>
      <c r="QF159" s="16"/>
      <c r="QG159" s="16"/>
      <c r="QH159" s="16"/>
      <c r="QI159" s="16"/>
      <c r="QJ159" s="16"/>
      <c r="QK159" s="16"/>
      <c r="QL159" s="16"/>
      <c r="QM159" s="16"/>
      <c r="QN159" s="16"/>
      <c r="QO159" s="16"/>
      <c r="QP159" s="16"/>
      <c r="QQ159" s="16"/>
      <c r="QR159" s="16"/>
      <c r="QS159" s="16"/>
      <c r="QT159" s="16"/>
      <c r="QU159" s="16"/>
      <c r="QV159" s="16"/>
      <c r="QW159" s="16"/>
      <c r="QX159" s="16"/>
      <c r="QY159" s="16"/>
      <c r="QZ159" s="16"/>
      <c r="RA159" s="16"/>
      <c r="RB159" s="16"/>
      <c r="RC159" s="16"/>
      <c r="RD159" s="16"/>
      <c r="RE159" s="16"/>
      <c r="RF159" s="16"/>
      <c r="RG159" s="16"/>
      <c r="RH159" s="16"/>
      <c r="RI159" s="16"/>
      <c r="RJ159" s="16"/>
      <c r="RK159" s="16"/>
      <c r="RL159" s="16"/>
      <c r="RM159" s="16"/>
      <c r="RN159" s="16"/>
      <c r="RO159" s="16"/>
      <c r="RP159" s="16"/>
      <c r="RQ159" s="16"/>
      <c r="RR159" s="16"/>
      <c r="RS159" s="16"/>
      <c r="RT159" s="16"/>
      <c r="RU159" s="16"/>
      <c r="RV159" s="16"/>
      <c r="RW159" s="16"/>
      <c r="RX159" s="16"/>
      <c r="RY159" s="16"/>
      <c r="RZ159" s="16"/>
      <c r="SA159" s="16"/>
      <c r="SB159" s="16"/>
      <c r="SC159" s="16"/>
      <c r="SD159" s="16"/>
      <c r="SE159" s="16"/>
      <c r="SF159" s="16"/>
      <c r="SG159" s="16"/>
      <c r="SH159" s="16"/>
      <c r="SI159" s="16"/>
      <c r="SJ159" s="16"/>
      <c r="SK159" s="16"/>
      <c r="SL159" s="16"/>
      <c r="SM159" s="16"/>
      <c r="SN159" s="16"/>
      <c r="SO159" s="16"/>
      <c r="SP159" s="16"/>
      <c r="SQ159" s="16"/>
      <c r="SR159" s="16"/>
      <c r="SS159" s="16"/>
      <c r="ST159" s="16"/>
      <c r="SU159" s="16"/>
      <c r="SV159" s="16"/>
      <c r="SW159" s="16"/>
      <c r="SX159" s="16"/>
      <c r="SY159" s="16"/>
      <c r="SZ159" s="16"/>
      <c r="TA159" s="16"/>
      <c r="TB159" s="16"/>
      <c r="TC159" s="16"/>
      <c r="TD159" s="16"/>
      <c r="TE159" s="16"/>
      <c r="TF159" s="16"/>
      <c r="TG159" s="16"/>
      <c r="TH159" s="16"/>
      <c r="TI159" s="16"/>
      <c r="TJ159" s="16"/>
      <c r="TK159" s="16"/>
      <c r="TL159" s="16"/>
      <c r="TM159" s="16"/>
      <c r="TN159" s="16"/>
      <c r="TO159" s="16"/>
    </row>
    <row r="160" spans="1:535" s="98" customFormat="1" x14ac:dyDescent="0.3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c r="GK160" s="16"/>
      <c r="GL160" s="16"/>
      <c r="GM160" s="16"/>
      <c r="GN160" s="16"/>
      <c r="GO160" s="16"/>
      <c r="GP160" s="16"/>
      <c r="GQ160" s="16"/>
      <c r="GR160" s="16"/>
      <c r="GS160" s="16"/>
      <c r="GT160" s="16"/>
      <c r="GU160" s="16"/>
      <c r="GV160" s="16"/>
      <c r="GW160" s="16"/>
      <c r="GX160" s="16"/>
      <c r="GY160" s="16"/>
      <c r="GZ160" s="16"/>
      <c r="HA160" s="16"/>
      <c r="HB160" s="16"/>
      <c r="HC160" s="16"/>
      <c r="HD160" s="16"/>
      <c r="HE160" s="16"/>
      <c r="HF160" s="16"/>
      <c r="HG160" s="16"/>
      <c r="HH160" s="16"/>
      <c r="HI160" s="16"/>
      <c r="HJ160" s="16"/>
      <c r="HK160" s="16"/>
      <c r="HL160" s="16"/>
      <c r="HM160" s="16"/>
      <c r="HN160" s="16"/>
      <c r="HO160" s="16"/>
      <c r="HP160" s="16"/>
      <c r="HQ160" s="16"/>
      <c r="HR160" s="16"/>
      <c r="HS160" s="16"/>
      <c r="HT160" s="16"/>
      <c r="HU160" s="16"/>
      <c r="HV160" s="16"/>
      <c r="HW160" s="16"/>
      <c r="HX160" s="16"/>
      <c r="HY160" s="16"/>
      <c r="HZ160" s="16"/>
      <c r="IA160" s="16"/>
      <c r="IB160" s="16"/>
      <c r="IC160" s="16"/>
      <c r="ID160" s="16"/>
      <c r="IE160" s="16"/>
      <c r="IF160" s="16"/>
      <c r="IG160" s="16"/>
      <c r="IH160" s="16"/>
      <c r="II160" s="16"/>
      <c r="IJ160" s="16"/>
      <c r="IK160" s="16"/>
      <c r="IL160" s="16"/>
      <c r="IM160" s="16"/>
      <c r="IN160" s="16"/>
      <c r="IO160" s="16"/>
      <c r="IP160" s="16"/>
      <c r="IQ160" s="16"/>
      <c r="IR160" s="16"/>
      <c r="IS160" s="16"/>
      <c r="IT160" s="16"/>
      <c r="IU160" s="16"/>
      <c r="IV160" s="16"/>
      <c r="IW160" s="16"/>
      <c r="IX160" s="16"/>
      <c r="IY160" s="16"/>
      <c r="IZ160" s="16"/>
      <c r="JA160" s="16"/>
      <c r="JB160" s="16"/>
      <c r="JC160" s="16"/>
      <c r="JD160" s="16"/>
      <c r="JE160" s="16"/>
      <c r="JF160" s="16"/>
      <c r="JG160" s="16"/>
      <c r="JH160" s="16"/>
      <c r="JI160" s="16"/>
      <c r="JJ160" s="16"/>
      <c r="JK160" s="16"/>
      <c r="JL160" s="16"/>
      <c r="JM160" s="16"/>
      <c r="JN160" s="16"/>
      <c r="JO160" s="16"/>
      <c r="JP160" s="16"/>
      <c r="JQ160" s="16"/>
      <c r="JR160" s="16"/>
      <c r="JS160" s="16"/>
      <c r="JT160" s="16"/>
      <c r="JU160" s="16"/>
      <c r="JV160" s="16"/>
      <c r="JW160" s="16"/>
      <c r="JX160" s="16"/>
      <c r="JY160" s="16"/>
      <c r="JZ160" s="16"/>
      <c r="KA160" s="16"/>
      <c r="KB160" s="16"/>
      <c r="KC160" s="16"/>
      <c r="KD160" s="16"/>
      <c r="KE160" s="16"/>
      <c r="KF160" s="16"/>
      <c r="KG160" s="16"/>
      <c r="KH160" s="16"/>
      <c r="KI160" s="16"/>
      <c r="KJ160" s="16"/>
      <c r="KK160" s="16"/>
      <c r="KL160" s="16"/>
      <c r="KM160" s="16"/>
      <c r="KN160" s="16"/>
      <c r="KO160" s="16"/>
      <c r="KP160" s="16"/>
      <c r="KQ160" s="16"/>
      <c r="KR160" s="16"/>
      <c r="KS160" s="16"/>
      <c r="KT160" s="16"/>
      <c r="KU160" s="16"/>
      <c r="KV160" s="16"/>
      <c r="KW160" s="16"/>
      <c r="KX160" s="16"/>
      <c r="KY160" s="16"/>
      <c r="KZ160" s="16"/>
      <c r="LA160" s="16"/>
      <c r="LB160" s="16"/>
      <c r="LC160" s="16"/>
      <c r="LD160" s="16"/>
      <c r="LE160" s="16"/>
      <c r="LF160" s="16"/>
      <c r="LG160" s="16"/>
      <c r="LH160" s="16"/>
      <c r="LI160" s="16"/>
      <c r="LJ160" s="16"/>
      <c r="LK160" s="16"/>
      <c r="LL160" s="16"/>
      <c r="LM160" s="16"/>
      <c r="LN160" s="16"/>
      <c r="LO160" s="16"/>
      <c r="LP160" s="16"/>
      <c r="LQ160" s="16"/>
      <c r="LR160" s="16"/>
      <c r="LS160" s="16"/>
      <c r="LT160" s="16"/>
      <c r="LU160" s="16"/>
      <c r="LV160" s="16"/>
      <c r="LW160" s="16"/>
      <c r="LX160" s="16"/>
      <c r="LY160" s="16"/>
      <c r="LZ160" s="16"/>
      <c r="MA160" s="16"/>
      <c r="MB160" s="16"/>
      <c r="MC160" s="16"/>
      <c r="MD160" s="16"/>
      <c r="ME160" s="16"/>
      <c r="MF160" s="16"/>
      <c r="MG160" s="16"/>
      <c r="MH160" s="16"/>
      <c r="MI160" s="16"/>
      <c r="MJ160" s="16"/>
      <c r="MK160" s="16"/>
      <c r="ML160" s="16"/>
      <c r="MM160" s="16"/>
      <c r="MN160" s="16"/>
      <c r="MO160" s="16"/>
      <c r="MP160" s="16"/>
      <c r="MQ160" s="16"/>
      <c r="MR160" s="16"/>
      <c r="MS160" s="16"/>
      <c r="MT160" s="16"/>
      <c r="MU160" s="16"/>
      <c r="MV160" s="16"/>
      <c r="MW160" s="16"/>
      <c r="MX160" s="16"/>
      <c r="MY160" s="16"/>
      <c r="MZ160" s="16"/>
      <c r="NA160" s="16"/>
      <c r="NB160" s="16"/>
      <c r="NC160" s="16"/>
      <c r="ND160" s="16"/>
      <c r="NE160" s="16"/>
      <c r="NF160" s="16"/>
      <c r="NG160" s="16"/>
      <c r="NH160" s="16"/>
      <c r="NI160" s="16"/>
      <c r="NJ160" s="16"/>
      <c r="NK160" s="16"/>
      <c r="NL160" s="16"/>
      <c r="NM160" s="16"/>
      <c r="NN160" s="16"/>
      <c r="NO160" s="16"/>
      <c r="NP160" s="16"/>
      <c r="NQ160" s="16"/>
      <c r="NR160" s="16"/>
      <c r="NS160" s="16"/>
      <c r="NT160" s="16"/>
      <c r="NU160" s="16"/>
      <c r="NV160" s="16"/>
      <c r="NW160" s="16"/>
      <c r="NX160" s="16"/>
      <c r="NY160" s="16"/>
      <c r="NZ160" s="16"/>
      <c r="OA160" s="16"/>
      <c r="OB160" s="16"/>
      <c r="OC160" s="16"/>
      <c r="OD160" s="16"/>
      <c r="OE160" s="16"/>
      <c r="OF160" s="16"/>
      <c r="OG160" s="16"/>
      <c r="OH160" s="16"/>
      <c r="OI160" s="16"/>
      <c r="OJ160" s="16"/>
      <c r="OK160" s="16"/>
      <c r="OL160" s="16"/>
      <c r="OM160" s="16"/>
      <c r="ON160" s="16"/>
      <c r="OO160" s="16"/>
      <c r="OP160" s="16"/>
      <c r="OQ160" s="16"/>
      <c r="OR160" s="16"/>
      <c r="OS160" s="16"/>
      <c r="OT160" s="16"/>
      <c r="OU160" s="16"/>
      <c r="OV160" s="16"/>
      <c r="OW160" s="16"/>
      <c r="OX160" s="16"/>
      <c r="OY160" s="16"/>
      <c r="OZ160" s="16"/>
      <c r="PA160" s="16"/>
      <c r="PB160" s="16"/>
      <c r="PC160" s="16"/>
      <c r="PD160" s="16"/>
      <c r="PE160" s="16"/>
      <c r="PF160" s="16"/>
      <c r="PG160" s="16"/>
      <c r="PH160" s="16"/>
      <c r="PI160" s="16"/>
      <c r="PJ160" s="16"/>
      <c r="PK160" s="16"/>
      <c r="PL160" s="16"/>
      <c r="PM160" s="16"/>
      <c r="PN160" s="16"/>
      <c r="PO160" s="16"/>
      <c r="PP160" s="16"/>
      <c r="PQ160" s="16"/>
      <c r="PR160" s="16"/>
      <c r="PS160" s="16"/>
      <c r="PT160" s="16"/>
      <c r="PU160" s="16"/>
      <c r="PV160" s="16"/>
      <c r="PW160" s="16"/>
      <c r="PX160" s="16"/>
      <c r="PY160" s="16"/>
      <c r="PZ160" s="16"/>
      <c r="QA160" s="16"/>
      <c r="QB160" s="16"/>
      <c r="QC160" s="16"/>
      <c r="QD160" s="16"/>
      <c r="QE160" s="16"/>
      <c r="QF160" s="16"/>
      <c r="QG160" s="16"/>
      <c r="QH160" s="16"/>
      <c r="QI160" s="16"/>
      <c r="QJ160" s="16"/>
      <c r="QK160" s="16"/>
      <c r="QL160" s="16"/>
      <c r="QM160" s="16"/>
      <c r="QN160" s="16"/>
      <c r="QO160" s="16"/>
      <c r="QP160" s="16"/>
      <c r="QQ160" s="16"/>
      <c r="QR160" s="16"/>
      <c r="QS160" s="16"/>
      <c r="QT160" s="16"/>
      <c r="QU160" s="16"/>
      <c r="QV160" s="16"/>
      <c r="QW160" s="16"/>
      <c r="QX160" s="16"/>
      <c r="QY160" s="16"/>
      <c r="QZ160" s="16"/>
      <c r="RA160" s="16"/>
      <c r="RB160" s="16"/>
      <c r="RC160" s="16"/>
      <c r="RD160" s="16"/>
      <c r="RE160" s="16"/>
      <c r="RF160" s="16"/>
      <c r="RG160" s="16"/>
      <c r="RH160" s="16"/>
      <c r="RI160" s="16"/>
      <c r="RJ160" s="16"/>
      <c r="RK160" s="16"/>
      <c r="RL160" s="16"/>
      <c r="RM160" s="16"/>
      <c r="RN160" s="16"/>
      <c r="RO160" s="16"/>
      <c r="RP160" s="16"/>
      <c r="RQ160" s="16"/>
      <c r="RR160" s="16"/>
      <c r="RS160" s="16"/>
      <c r="RT160" s="16"/>
      <c r="RU160" s="16"/>
      <c r="RV160" s="16"/>
      <c r="RW160" s="16"/>
      <c r="RX160" s="16"/>
      <c r="RY160" s="16"/>
      <c r="RZ160" s="16"/>
      <c r="SA160" s="16"/>
      <c r="SB160" s="16"/>
      <c r="SC160" s="16"/>
      <c r="SD160" s="16"/>
      <c r="SE160" s="16"/>
      <c r="SF160" s="16"/>
      <c r="SG160" s="16"/>
      <c r="SH160" s="16"/>
      <c r="SI160" s="16"/>
      <c r="SJ160" s="16"/>
      <c r="SK160" s="16"/>
      <c r="SL160" s="16"/>
      <c r="SM160" s="16"/>
      <c r="SN160" s="16"/>
      <c r="SO160" s="16"/>
      <c r="SP160" s="16"/>
      <c r="SQ160" s="16"/>
      <c r="SR160" s="16"/>
      <c r="SS160" s="16"/>
      <c r="ST160" s="16"/>
      <c r="SU160" s="16"/>
      <c r="SV160" s="16"/>
      <c r="SW160" s="16"/>
      <c r="SX160" s="16"/>
      <c r="SY160" s="16"/>
      <c r="SZ160" s="16"/>
      <c r="TA160" s="16"/>
      <c r="TB160" s="16"/>
      <c r="TC160" s="16"/>
      <c r="TD160" s="16"/>
      <c r="TE160" s="16"/>
      <c r="TF160" s="16"/>
      <c r="TG160" s="16"/>
      <c r="TH160" s="16"/>
      <c r="TI160" s="16"/>
      <c r="TJ160" s="16"/>
      <c r="TK160" s="16"/>
      <c r="TL160" s="16"/>
      <c r="TM160" s="16"/>
      <c r="TN160" s="16"/>
      <c r="TO160" s="16"/>
    </row>
    <row r="161" spans="1:535" s="98" customFormat="1" x14ac:dyDescent="0.3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c r="GK161" s="16"/>
      <c r="GL161" s="16"/>
      <c r="GM161" s="16"/>
      <c r="GN161" s="16"/>
      <c r="GO161" s="16"/>
      <c r="GP161" s="16"/>
      <c r="GQ161" s="16"/>
      <c r="GR161" s="16"/>
      <c r="GS161" s="16"/>
      <c r="GT161" s="16"/>
      <c r="GU161" s="16"/>
      <c r="GV161" s="16"/>
      <c r="GW161" s="16"/>
      <c r="GX161" s="16"/>
      <c r="GY161" s="16"/>
      <c r="GZ161" s="16"/>
      <c r="HA161" s="16"/>
      <c r="HB161" s="16"/>
      <c r="HC161" s="16"/>
      <c r="HD161" s="16"/>
      <c r="HE161" s="16"/>
      <c r="HF161" s="16"/>
      <c r="HG161" s="16"/>
      <c r="HH161" s="16"/>
      <c r="HI161" s="16"/>
      <c r="HJ161" s="16"/>
      <c r="HK161" s="16"/>
      <c r="HL161" s="16"/>
      <c r="HM161" s="16"/>
      <c r="HN161" s="16"/>
      <c r="HO161" s="16"/>
      <c r="HP161" s="16"/>
      <c r="HQ161" s="16"/>
      <c r="HR161" s="16"/>
      <c r="HS161" s="16"/>
      <c r="HT161" s="16"/>
      <c r="HU161" s="16"/>
      <c r="HV161" s="16"/>
      <c r="HW161" s="16"/>
      <c r="HX161" s="16"/>
      <c r="HY161" s="16"/>
      <c r="HZ161" s="16"/>
      <c r="IA161" s="16"/>
      <c r="IB161" s="16"/>
      <c r="IC161" s="16"/>
      <c r="ID161" s="16"/>
      <c r="IE161" s="16"/>
      <c r="IF161" s="16"/>
      <c r="IG161" s="16"/>
      <c r="IH161" s="16"/>
      <c r="II161" s="16"/>
      <c r="IJ161" s="16"/>
      <c r="IK161" s="16"/>
      <c r="IL161" s="16"/>
      <c r="IM161" s="16"/>
      <c r="IN161" s="16"/>
      <c r="IO161" s="16"/>
      <c r="IP161" s="16"/>
      <c r="IQ161" s="16"/>
      <c r="IR161" s="16"/>
      <c r="IS161" s="16"/>
      <c r="IT161" s="16"/>
      <c r="IU161" s="16"/>
      <c r="IV161" s="16"/>
      <c r="IW161" s="16"/>
      <c r="IX161" s="16"/>
      <c r="IY161" s="16"/>
      <c r="IZ161" s="16"/>
      <c r="JA161" s="16"/>
      <c r="JB161" s="16"/>
      <c r="JC161" s="16"/>
      <c r="JD161" s="16"/>
      <c r="JE161" s="16"/>
      <c r="JF161" s="16"/>
      <c r="JG161" s="16"/>
      <c r="JH161" s="16"/>
      <c r="JI161" s="16"/>
      <c r="JJ161" s="16"/>
      <c r="JK161" s="16"/>
      <c r="JL161" s="16"/>
      <c r="JM161" s="16"/>
      <c r="JN161" s="16"/>
      <c r="JO161" s="16"/>
      <c r="JP161" s="16"/>
      <c r="JQ161" s="16"/>
      <c r="JR161" s="16"/>
      <c r="JS161" s="16"/>
      <c r="JT161" s="16"/>
      <c r="JU161" s="16"/>
      <c r="JV161" s="16"/>
      <c r="JW161" s="16"/>
      <c r="JX161" s="16"/>
      <c r="JY161" s="16"/>
      <c r="JZ161" s="16"/>
      <c r="KA161" s="16"/>
      <c r="KB161" s="16"/>
      <c r="KC161" s="16"/>
      <c r="KD161" s="16"/>
      <c r="KE161" s="16"/>
      <c r="KF161" s="16"/>
      <c r="KG161" s="16"/>
      <c r="KH161" s="16"/>
      <c r="KI161" s="16"/>
      <c r="KJ161" s="16"/>
      <c r="KK161" s="16"/>
      <c r="KL161" s="16"/>
      <c r="KM161" s="16"/>
      <c r="KN161" s="16"/>
      <c r="KO161" s="16"/>
      <c r="KP161" s="16"/>
      <c r="KQ161" s="16"/>
      <c r="KR161" s="16"/>
      <c r="KS161" s="16"/>
      <c r="KT161" s="16"/>
      <c r="KU161" s="16"/>
      <c r="KV161" s="16"/>
      <c r="KW161" s="16"/>
      <c r="KX161" s="16"/>
      <c r="KY161" s="16"/>
      <c r="KZ161" s="16"/>
      <c r="LA161" s="16"/>
      <c r="LB161" s="16"/>
      <c r="LC161" s="16"/>
      <c r="LD161" s="16"/>
      <c r="LE161" s="16"/>
      <c r="LF161" s="16"/>
      <c r="LG161" s="16"/>
      <c r="LH161" s="16"/>
      <c r="LI161" s="16"/>
      <c r="LJ161" s="16"/>
      <c r="LK161" s="16"/>
      <c r="LL161" s="16"/>
      <c r="LM161" s="16"/>
      <c r="LN161" s="16"/>
      <c r="LO161" s="16"/>
      <c r="LP161" s="16"/>
      <c r="LQ161" s="16"/>
      <c r="LR161" s="16"/>
      <c r="LS161" s="16"/>
      <c r="LT161" s="16"/>
      <c r="LU161" s="16"/>
      <c r="LV161" s="16"/>
      <c r="LW161" s="16"/>
      <c r="LX161" s="16"/>
      <c r="LY161" s="16"/>
      <c r="LZ161" s="16"/>
      <c r="MA161" s="16"/>
      <c r="MB161" s="16"/>
      <c r="MC161" s="16"/>
      <c r="MD161" s="16"/>
      <c r="ME161" s="16"/>
      <c r="MF161" s="16"/>
      <c r="MG161" s="16"/>
      <c r="MH161" s="16"/>
      <c r="MI161" s="16"/>
      <c r="MJ161" s="16"/>
      <c r="MK161" s="16"/>
      <c r="ML161" s="16"/>
      <c r="MM161" s="16"/>
      <c r="MN161" s="16"/>
      <c r="MO161" s="16"/>
      <c r="MP161" s="16"/>
      <c r="MQ161" s="16"/>
      <c r="MR161" s="16"/>
      <c r="MS161" s="16"/>
      <c r="MT161" s="16"/>
      <c r="MU161" s="16"/>
      <c r="MV161" s="16"/>
      <c r="MW161" s="16"/>
      <c r="MX161" s="16"/>
      <c r="MY161" s="16"/>
      <c r="MZ161" s="16"/>
      <c r="NA161" s="16"/>
      <c r="NB161" s="16"/>
      <c r="NC161" s="16"/>
      <c r="ND161" s="16"/>
      <c r="NE161" s="16"/>
      <c r="NF161" s="16"/>
      <c r="NG161" s="16"/>
      <c r="NH161" s="16"/>
      <c r="NI161" s="16"/>
      <c r="NJ161" s="16"/>
      <c r="NK161" s="16"/>
      <c r="NL161" s="16"/>
      <c r="NM161" s="16"/>
      <c r="NN161" s="16"/>
      <c r="NO161" s="16"/>
      <c r="NP161" s="16"/>
      <c r="NQ161" s="16"/>
      <c r="NR161" s="16"/>
      <c r="NS161" s="16"/>
      <c r="NT161" s="16"/>
      <c r="NU161" s="16"/>
      <c r="NV161" s="16"/>
      <c r="NW161" s="16"/>
      <c r="NX161" s="16"/>
      <c r="NY161" s="16"/>
      <c r="NZ161" s="16"/>
      <c r="OA161" s="16"/>
      <c r="OB161" s="16"/>
      <c r="OC161" s="16"/>
      <c r="OD161" s="16"/>
      <c r="OE161" s="16"/>
      <c r="OF161" s="16"/>
      <c r="OG161" s="16"/>
      <c r="OH161" s="16"/>
      <c r="OI161" s="16"/>
      <c r="OJ161" s="16"/>
      <c r="OK161" s="16"/>
      <c r="OL161" s="16"/>
      <c r="OM161" s="16"/>
      <c r="ON161" s="16"/>
      <c r="OO161" s="16"/>
      <c r="OP161" s="16"/>
      <c r="OQ161" s="16"/>
      <c r="OR161" s="16"/>
      <c r="OS161" s="16"/>
      <c r="OT161" s="16"/>
      <c r="OU161" s="16"/>
      <c r="OV161" s="16"/>
      <c r="OW161" s="16"/>
      <c r="OX161" s="16"/>
      <c r="OY161" s="16"/>
      <c r="OZ161" s="16"/>
      <c r="PA161" s="16"/>
      <c r="PB161" s="16"/>
      <c r="PC161" s="16"/>
      <c r="PD161" s="16"/>
      <c r="PE161" s="16"/>
      <c r="PF161" s="16"/>
      <c r="PG161" s="16"/>
      <c r="PH161" s="16"/>
      <c r="PI161" s="16"/>
      <c r="PJ161" s="16"/>
      <c r="PK161" s="16"/>
      <c r="PL161" s="16"/>
      <c r="PM161" s="16"/>
      <c r="PN161" s="16"/>
      <c r="PO161" s="16"/>
      <c r="PP161" s="16"/>
      <c r="PQ161" s="16"/>
      <c r="PR161" s="16"/>
      <c r="PS161" s="16"/>
      <c r="PT161" s="16"/>
      <c r="PU161" s="16"/>
      <c r="PV161" s="16"/>
      <c r="PW161" s="16"/>
      <c r="PX161" s="16"/>
      <c r="PY161" s="16"/>
      <c r="PZ161" s="16"/>
      <c r="QA161" s="16"/>
      <c r="QB161" s="16"/>
      <c r="QC161" s="16"/>
      <c r="QD161" s="16"/>
      <c r="QE161" s="16"/>
      <c r="QF161" s="16"/>
      <c r="QG161" s="16"/>
      <c r="QH161" s="16"/>
      <c r="QI161" s="16"/>
      <c r="QJ161" s="16"/>
      <c r="QK161" s="16"/>
      <c r="QL161" s="16"/>
      <c r="QM161" s="16"/>
      <c r="QN161" s="16"/>
      <c r="QO161" s="16"/>
      <c r="QP161" s="16"/>
      <c r="QQ161" s="16"/>
      <c r="QR161" s="16"/>
      <c r="QS161" s="16"/>
      <c r="QT161" s="16"/>
      <c r="QU161" s="16"/>
      <c r="QV161" s="16"/>
      <c r="QW161" s="16"/>
      <c r="QX161" s="16"/>
      <c r="QY161" s="16"/>
      <c r="QZ161" s="16"/>
      <c r="RA161" s="16"/>
      <c r="RB161" s="16"/>
      <c r="RC161" s="16"/>
      <c r="RD161" s="16"/>
      <c r="RE161" s="16"/>
      <c r="RF161" s="16"/>
      <c r="RG161" s="16"/>
      <c r="RH161" s="16"/>
      <c r="RI161" s="16"/>
      <c r="RJ161" s="16"/>
      <c r="RK161" s="16"/>
      <c r="RL161" s="16"/>
      <c r="RM161" s="16"/>
      <c r="RN161" s="16"/>
      <c r="RO161" s="16"/>
      <c r="RP161" s="16"/>
      <c r="RQ161" s="16"/>
      <c r="RR161" s="16"/>
      <c r="RS161" s="16"/>
      <c r="RT161" s="16"/>
      <c r="RU161" s="16"/>
      <c r="RV161" s="16"/>
      <c r="RW161" s="16"/>
      <c r="RX161" s="16"/>
      <c r="RY161" s="16"/>
      <c r="RZ161" s="16"/>
      <c r="SA161" s="16"/>
      <c r="SB161" s="16"/>
      <c r="SC161" s="16"/>
      <c r="SD161" s="16"/>
      <c r="SE161" s="16"/>
      <c r="SF161" s="16"/>
      <c r="SG161" s="16"/>
      <c r="SH161" s="16"/>
      <c r="SI161" s="16"/>
      <c r="SJ161" s="16"/>
      <c r="SK161" s="16"/>
      <c r="SL161" s="16"/>
      <c r="SM161" s="16"/>
      <c r="SN161" s="16"/>
      <c r="SO161" s="16"/>
      <c r="SP161" s="16"/>
      <c r="SQ161" s="16"/>
      <c r="SR161" s="16"/>
      <c r="SS161" s="16"/>
      <c r="ST161" s="16"/>
      <c r="SU161" s="16"/>
      <c r="SV161" s="16"/>
      <c r="SW161" s="16"/>
      <c r="SX161" s="16"/>
      <c r="SY161" s="16"/>
      <c r="SZ161" s="16"/>
      <c r="TA161" s="16"/>
      <c r="TB161" s="16"/>
      <c r="TC161" s="16"/>
      <c r="TD161" s="16"/>
      <c r="TE161" s="16"/>
      <c r="TF161" s="16"/>
      <c r="TG161" s="16"/>
      <c r="TH161" s="16"/>
      <c r="TI161" s="16"/>
      <c r="TJ161" s="16"/>
      <c r="TK161" s="16"/>
      <c r="TL161" s="16"/>
      <c r="TM161" s="16"/>
      <c r="TN161" s="16"/>
      <c r="TO161" s="16"/>
    </row>
    <row r="162" spans="1:535" s="98" customFormat="1" x14ac:dyDescent="0.3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c r="GK162" s="16"/>
      <c r="GL162" s="16"/>
      <c r="GM162" s="16"/>
      <c r="GN162" s="16"/>
      <c r="GO162" s="16"/>
      <c r="GP162" s="16"/>
      <c r="GQ162" s="16"/>
      <c r="GR162" s="16"/>
      <c r="GS162" s="16"/>
      <c r="GT162" s="16"/>
      <c r="GU162" s="16"/>
      <c r="GV162" s="16"/>
      <c r="GW162" s="16"/>
      <c r="GX162" s="16"/>
      <c r="GY162" s="16"/>
      <c r="GZ162" s="16"/>
      <c r="HA162" s="16"/>
      <c r="HB162" s="16"/>
      <c r="HC162" s="16"/>
      <c r="HD162" s="16"/>
      <c r="HE162" s="16"/>
      <c r="HF162" s="16"/>
      <c r="HG162" s="16"/>
      <c r="HH162" s="16"/>
      <c r="HI162" s="16"/>
      <c r="HJ162" s="16"/>
      <c r="HK162" s="16"/>
      <c r="HL162" s="16"/>
      <c r="HM162" s="16"/>
      <c r="HN162" s="16"/>
      <c r="HO162" s="16"/>
      <c r="HP162" s="16"/>
      <c r="HQ162" s="16"/>
      <c r="HR162" s="16"/>
      <c r="HS162" s="16"/>
      <c r="HT162" s="16"/>
      <c r="HU162" s="16"/>
      <c r="HV162" s="16"/>
      <c r="HW162" s="16"/>
      <c r="HX162" s="16"/>
      <c r="HY162" s="16"/>
      <c r="HZ162" s="16"/>
      <c r="IA162" s="16"/>
      <c r="IB162" s="16"/>
      <c r="IC162" s="16"/>
      <c r="ID162" s="16"/>
      <c r="IE162" s="16"/>
      <c r="IF162" s="16"/>
      <c r="IG162" s="16"/>
      <c r="IH162" s="16"/>
      <c r="II162" s="16"/>
      <c r="IJ162" s="16"/>
      <c r="IK162" s="16"/>
      <c r="IL162" s="16"/>
      <c r="IM162" s="16"/>
      <c r="IN162" s="16"/>
      <c r="IO162" s="16"/>
      <c r="IP162" s="16"/>
      <c r="IQ162" s="16"/>
      <c r="IR162" s="16"/>
      <c r="IS162" s="16"/>
      <c r="IT162" s="16"/>
      <c r="IU162" s="16"/>
      <c r="IV162" s="16"/>
      <c r="IW162" s="16"/>
      <c r="IX162" s="16"/>
      <c r="IY162" s="16"/>
      <c r="IZ162" s="16"/>
      <c r="JA162" s="16"/>
      <c r="JB162" s="16"/>
      <c r="JC162" s="16"/>
      <c r="JD162" s="16"/>
      <c r="JE162" s="16"/>
      <c r="JF162" s="16"/>
      <c r="JG162" s="16"/>
      <c r="JH162" s="16"/>
      <c r="JI162" s="16"/>
      <c r="JJ162" s="16"/>
      <c r="JK162" s="16"/>
      <c r="JL162" s="16"/>
      <c r="JM162" s="16"/>
      <c r="JN162" s="16"/>
      <c r="JO162" s="16"/>
      <c r="JP162" s="16"/>
      <c r="JQ162" s="16"/>
      <c r="JR162" s="16"/>
      <c r="JS162" s="16"/>
      <c r="JT162" s="16"/>
      <c r="JU162" s="16"/>
      <c r="JV162" s="16"/>
      <c r="JW162" s="16"/>
      <c r="JX162" s="16"/>
      <c r="JY162" s="16"/>
      <c r="JZ162" s="16"/>
      <c r="KA162" s="16"/>
      <c r="KB162" s="16"/>
      <c r="KC162" s="16"/>
      <c r="KD162" s="16"/>
      <c r="KE162" s="16"/>
      <c r="KF162" s="16"/>
      <c r="KG162" s="16"/>
      <c r="KH162" s="16"/>
      <c r="KI162" s="16"/>
      <c r="KJ162" s="16"/>
      <c r="KK162" s="16"/>
      <c r="KL162" s="16"/>
      <c r="KM162" s="16"/>
      <c r="KN162" s="16"/>
      <c r="KO162" s="16"/>
      <c r="KP162" s="16"/>
      <c r="KQ162" s="16"/>
      <c r="KR162" s="16"/>
      <c r="KS162" s="16"/>
      <c r="KT162" s="16"/>
      <c r="KU162" s="16"/>
      <c r="KV162" s="16"/>
      <c r="KW162" s="16"/>
      <c r="KX162" s="16"/>
      <c r="KY162" s="16"/>
      <c r="KZ162" s="16"/>
      <c r="LA162" s="16"/>
      <c r="LB162" s="16"/>
      <c r="LC162" s="16"/>
      <c r="LD162" s="16"/>
      <c r="LE162" s="16"/>
      <c r="LF162" s="16"/>
      <c r="LG162" s="16"/>
      <c r="LH162" s="16"/>
      <c r="LI162" s="16"/>
      <c r="LJ162" s="16"/>
      <c r="LK162" s="16"/>
      <c r="LL162" s="16"/>
      <c r="LM162" s="16"/>
      <c r="LN162" s="16"/>
      <c r="LO162" s="16"/>
      <c r="LP162" s="16"/>
      <c r="LQ162" s="16"/>
      <c r="LR162" s="16"/>
      <c r="LS162" s="16"/>
      <c r="LT162" s="16"/>
      <c r="LU162" s="16"/>
      <c r="LV162" s="16"/>
      <c r="LW162" s="16"/>
      <c r="LX162" s="16"/>
      <c r="LY162" s="16"/>
      <c r="LZ162" s="16"/>
      <c r="MA162" s="16"/>
      <c r="MB162" s="16"/>
      <c r="MC162" s="16"/>
      <c r="MD162" s="16"/>
      <c r="ME162" s="16"/>
      <c r="MF162" s="16"/>
      <c r="MG162" s="16"/>
      <c r="MH162" s="16"/>
      <c r="MI162" s="16"/>
      <c r="MJ162" s="16"/>
      <c r="MK162" s="16"/>
      <c r="ML162" s="16"/>
      <c r="MM162" s="16"/>
      <c r="MN162" s="16"/>
      <c r="MO162" s="16"/>
      <c r="MP162" s="16"/>
      <c r="MQ162" s="16"/>
      <c r="MR162" s="16"/>
      <c r="MS162" s="16"/>
      <c r="MT162" s="16"/>
      <c r="MU162" s="16"/>
      <c r="MV162" s="16"/>
      <c r="MW162" s="16"/>
      <c r="MX162" s="16"/>
      <c r="MY162" s="16"/>
      <c r="MZ162" s="16"/>
      <c r="NA162" s="16"/>
      <c r="NB162" s="16"/>
      <c r="NC162" s="16"/>
      <c r="ND162" s="16"/>
      <c r="NE162" s="16"/>
      <c r="NF162" s="16"/>
      <c r="NG162" s="16"/>
      <c r="NH162" s="16"/>
      <c r="NI162" s="16"/>
      <c r="NJ162" s="16"/>
      <c r="NK162" s="16"/>
      <c r="NL162" s="16"/>
      <c r="NM162" s="16"/>
      <c r="NN162" s="16"/>
      <c r="NO162" s="16"/>
      <c r="NP162" s="16"/>
      <c r="NQ162" s="16"/>
      <c r="NR162" s="16"/>
      <c r="NS162" s="16"/>
      <c r="NT162" s="16"/>
      <c r="NU162" s="16"/>
      <c r="NV162" s="16"/>
      <c r="NW162" s="16"/>
      <c r="NX162" s="16"/>
      <c r="NY162" s="16"/>
      <c r="NZ162" s="16"/>
      <c r="OA162" s="16"/>
      <c r="OB162" s="16"/>
      <c r="OC162" s="16"/>
      <c r="OD162" s="16"/>
      <c r="OE162" s="16"/>
      <c r="OF162" s="16"/>
      <c r="OG162" s="16"/>
      <c r="OH162" s="16"/>
      <c r="OI162" s="16"/>
      <c r="OJ162" s="16"/>
      <c r="OK162" s="16"/>
      <c r="OL162" s="16"/>
      <c r="OM162" s="16"/>
      <c r="ON162" s="16"/>
      <c r="OO162" s="16"/>
      <c r="OP162" s="16"/>
      <c r="OQ162" s="16"/>
      <c r="OR162" s="16"/>
      <c r="OS162" s="16"/>
      <c r="OT162" s="16"/>
      <c r="OU162" s="16"/>
      <c r="OV162" s="16"/>
      <c r="OW162" s="16"/>
      <c r="OX162" s="16"/>
      <c r="OY162" s="16"/>
      <c r="OZ162" s="16"/>
      <c r="PA162" s="16"/>
      <c r="PB162" s="16"/>
      <c r="PC162" s="16"/>
      <c r="PD162" s="16"/>
      <c r="PE162" s="16"/>
      <c r="PF162" s="16"/>
      <c r="PG162" s="16"/>
      <c r="PH162" s="16"/>
      <c r="PI162" s="16"/>
      <c r="PJ162" s="16"/>
      <c r="PK162" s="16"/>
      <c r="PL162" s="16"/>
      <c r="PM162" s="16"/>
      <c r="PN162" s="16"/>
      <c r="PO162" s="16"/>
      <c r="PP162" s="16"/>
      <c r="PQ162" s="16"/>
      <c r="PR162" s="16"/>
      <c r="PS162" s="16"/>
      <c r="PT162" s="16"/>
      <c r="PU162" s="16"/>
      <c r="PV162" s="16"/>
      <c r="PW162" s="16"/>
      <c r="PX162" s="16"/>
      <c r="PY162" s="16"/>
      <c r="PZ162" s="16"/>
      <c r="QA162" s="16"/>
      <c r="QB162" s="16"/>
      <c r="QC162" s="16"/>
      <c r="QD162" s="16"/>
      <c r="QE162" s="16"/>
      <c r="QF162" s="16"/>
      <c r="QG162" s="16"/>
      <c r="QH162" s="16"/>
      <c r="QI162" s="16"/>
      <c r="QJ162" s="16"/>
      <c r="QK162" s="16"/>
      <c r="QL162" s="16"/>
      <c r="QM162" s="16"/>
      <c r="QN162" s="16"/>
      <c r="QO162" s="16"/>
      <c r="QP162" s="16"/>
      <c r="QQ162" s="16"/>
      <c r="QR162" s="16"/>
      <c r="QS162" s="16"/>
      <c r="QT162" s="16"/>
      <c r="QU162" s="16"/>
      <c r="QV162" s="16"/>
      <c r="QW162" s="16"/>
      <c r="QX162" s="16"/>
      <c r="QY162" s="16"/>
      <c r="QZ162" s="16"/>
      <c r="RA162" s="16"/>
      <c r="RB162" s="16"/>
      <c r="RC162" s="16"/>
      <c r="RD162" s="16"/>
      <c r="RE162" s="16"/>
      <c r="RF162" s="16"/>
      <c r="RG162" s="16"/>
      <c r="RH162" s="16"/>
      <c r="RI162" s="16"/>
      <c r="RJ162" s="16"/>
      <c r="RK162" s="16"/>
      <c r="RL162" s="16"/>
      <c r="RM162" s="16"/>
      <c r="RN162" s="16"/>
      <c r="RO162" s="16"/>
      <c r="RP162" s="16"/>
      <c r="RQ162" s="16"/>
      <c r="RR162" s="16"/>
      <c r="RS162" s="16"/>
      <c r="RT162" s="16"/>
      <c r="RU162" s="16"/>
      <c r="RV162" s="16"/>
      <c r="RW162" s="16"/>
      <c r="RX162" s="16"/>
      <c r="RY162" s="16"/>
      <c r="RZ162" s="16"/>
      <c r="SA162" s="16"/>
      <c r="SB162" s="16"/>
      <c r="SC162" s="16"/>
      <c r="SD162" s="16"/>
      <c r="SE162" s="16"/>
      <c r="SF162" s="16"/>
      <c r="SG162" s="16"/>
      <c r="SH162" s="16"/>
      <c r="SI162" s="16"/>
      <c r="SJ162" s="16"/>
      <c r="SK162" s="16"/>
      <c r="SL162" s="16"/>
      <c r="SM162" s="16"/>
      <c r="SN162" s="16"/>
      <c r="SO162" s="16"/>
      <c r="SP162" s="16"/>
      <c r="SQ162" s="16"/>
      <c r="SR162" s="16"/>
      <c r="SS162" s="16"/>
      <c r="ST162" s="16"/>
      <c r="SU162" s="16"/>
      <c r="SV162" s="16"/>
      <c r="SW162" s="16"/>
      <c r="SX162" s="16"/>
      <c r="SY162" s="16"/>
      <c r="SZ162" s="16"/>
      <c r="TA162" s="16"/>
      <c r="TB162" s="16"/>
      <c r="TC162" s="16"/>
      <c r="TD162" s="16"/>
      <c r="TE162" s="16"/>
      <c r="TF162" s="16"/>
      <c r="TG162" s="16"/>
      <c r="TH162" s="16"/>
      <c r="TI162" s="16"/>
      <c r="TJ162" s="16"/>
      <c r="TK162" s="16"/>
      <c r="TL162" s="16"/>
      <c r="TM162" s="16"/>
      <c r="TN162" s="16"/>
      <c r="TO162" s="16"/>
    </row>
    <row r="163" spans="1:535" s="98" customFormat="1" x14ac:dyDescent="0.3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c r="GK163" s="16"/>
      <c r="GL163" s="16"/>
      <c r="GM163" s="16"/>
      <c r="GN163" s="16"/>
      <c r="GO163" s="16"/>
      <c r="GP163" s="16"/>
      <c r="GQ163" s="16"/>
      <c r="GR163" s="16"/>
      <c r="GS163" s="16"/>
      <c r="GT163" s="16"/>
      <c r="GU163" s="16"/>
      <c r="GV163" s="16"/>
      <c r="GW163" s="16"/>
      <c r="GX163" s="16"/>
      <c r="GY163" s="16"/>
      <c r="GZ163" s="16"/>
      <c r="HA163" s="16"/>
      <c r="HB163" s="16"/>
      <c r="HC163" s="16"/>
      <c r="HD163" s="16"/>
      <c r="HE163" s="16"/>
      <c r="HF163" s="16"/>
      <c r="HG163" s="16"/>
      <c r="HH163" s="16"/>
      <c r="HI163" s="16"/>
      <c r="HJ163" s="16"/>
      <c r="HK163" s="16"/>
      <c r="HL163" s="16"/>
      <c r="HM163" s="16"/>
      <c r="HN163" s="16"/>
      <c r="HO163" s="16"/>
      <c r="HP163" s="16"/>
      <c r="HQ163" s="16"/>
      <c r="HR163" s="16"/>
      <c r="HS163" s="16"/>
      <c r="HT163" s="16"/>
      <c r="HU163" s="16"/>
      <c r="HV163" s="16"/>
      <c r="HW163" s="16"/>
      <c r="HX163" s="16"/>
      <c r="HY163" s="16"/>
      <c r="HZ163" s="16"/>
      <c r="IA163" s="16"/>
      <c r="IB163" s="16"/>
      <c r="IC163" s="16"/>
      <c r="ID163" s="16"/>
      <c r="IE163" s="16"/>
      <c r="IF163" s="16"/>
      <c r="IG163" s="16"/>
      <c r="IH163" s="16"/>
      <c r="II163" s="16"/>
      <c r="IJ163" s="16"/>
      <c r="IK163" s="16"/>
      <c r="IL163" s="16"/>
      <c r="IM163" s="16"/>
      <c r="IN163" s="16"/>
      <c r="IO163" s="16"/>
      <c r="IP163" s="16"/>
      <c r="IQ163" s="16"/>
      <c r="IR163" s="16"/>
      <c r="IS163" s="16"/>
      <c r="IT163" s="16"/>
      <c r="IU163" s="16"/>
      <c r="IV163" s="16"/>
      <c r="IW163" s="16"/>
      <c r="IX163" s="16"/>
      <c r="IY163" s="16"/>
      <c r="IZ163" s="16"/>
      <c r="JA163" s="16"/>
      <c r="JB163" s="16"/>
      <c r="JC163" s="16"/>
      <c r="JD163" s="16"/>
      <c r="JE163" s="16"/>
      <c r="JF163" s="16"/>
      <c r="JG163" s="16"/>
      <c r="JH163" s="16"/>
      <c r="JI163" s="16"/>
      <c r="JJ163" s="16"/>
      <c r="JK163" s="16"/>
      <c r="JL163" s="16"/>
      <c r="JM163" s="16"/>
      <c r="JN163" s="16"/>
      <c r="JO163" s="16"/>
      <c r="JP163" s="16"/>
      <c r="JQ163" s="16"/>
      <c r="JR163" s="16"/>
      <c r="JS163" s="16"/>
      <c r="JT163" s="16"/>
      <c r="JU163" s="16"/>
      <c r="JV163" s="16"/>
      <c r="JW163" s="16"/>
      <c r="JX163" s="16"/>
      <c r="JY163" s="16"/>
      <c r="JZ163" s="16"/>
      <c r="KA163" s="16"/>
      <c r="KB163" s="16"/>
      <c r="KC163" s="16"/>
      <c r="KD163" s="16"/>
      <c r="KE163" s="16"/>
      <c r="KF163" s="16"/>
      <c r="KG163" s="16"/>
      <c r="KH163" s="16"/>
      <c r="KI163" s="16"/>
      <c r="KJ163" s="16"/>
      <c r="KK163" s="16"/>
      <c r="KL163" s="16"/>
      <c r="KM163" s="16"/>
      <c r="KN163" s="16"/>
      <c r="KO163" s="16"/>
      <c r="KP163" s="16"/>
      <c r="KQ163" s="16"/>
      <c r="KR163" s="16"/>
      <c r="KS163" s="16"/>
      <c r="KT163" s="16"/>
      <c r="KU163" s="16"/>
      <c r="KV163" s="16"/>
      <c r="KW163" s="16"/>
      <c r="KX163" s="16"/>
      <c r="KY163" s="16"/>
      <c r="KZ163" s="16"/>
      <c r="LA163" s="16"/>
      <c r="LB163" s="16"/>
      <c r="LC163" s="16"/>
      <c r="LD163" s="16"/>
      <c r="LE163" s="16"/>
      <c r="LF163" s="16"/>
      <c r="LG163" s="16"/>
      <c r="LH163" s="16"/>
      <c r="LI163" s="16"/>
      <c r="LJ163" s="16"/>
      <c r="LK163" s="16"/>
      <c r="LL163" s="16"/>
      <c r="LM163" s="16"/>
      <c r="LN163" s="16"/>
      <c r="LO163" s="16"/>
      <c r="LP163" s="16"/>
      <c r="LQ163" s="16"/>
      <c r="LR163" s="16"/>
      <c r="LS163" s="16"/>
      <c r="LT163" s="16"/>
      <c r="LU163" s="16"/>
      <c r="LV163" s="16"/>
      <c r="LW163" s="16"/>
      <c r="LX163" s="16"/>
      <c r="LY163" s="16"/>
      <c r="LZ163" s="16"/>
      <c r="MA163" s="16"/>
      <c r="MB163" s="16"/>
      <c r="MC163" s="16"/>
      <c r="MD163" s="16"/>
      <c r="ME163" s="16"/>
      <c r="MF163" s="16"/>
      <c r="MG163" s="16"/>
      <c r="MH163" s="16"/>
      <c r="MI163" s="16"/>
      <c r="MJ163" s="16"/>
      <c r="MK163" s="16"/>
      <c r="ML163" s="16"/>
      <c r="MM163" s="16"/>
      <c r="MN163" s="16"/>
      <c r="MO163" s="16"/>
      <c r="MP163" s="16"/>
      <c r="MQ163" s="16"/>
      <c r="MR163" s="16"/>
      <c r="MS163" s="16"/>
      <c r="MT163" s="16"/>
      <c r="MU163" s="16"/>
      <c r="MV163" s="16"/>
      <c r="MW163" s="16"/>
      <c r="MX163" s="16"/>
      <c r="MY163" s="16"/>
      <c r="MZ163" s="16"/>
      <c r="NA163" s="16"/>
      <c r="NB163" s="16"/>
      <c r="NC163" s="16"/>
      <c r="ND163" s="16"/>
      <c r="NE163" s="16"/>
      <c r="NF163" s="16"/>
      <c r="NG163" s="16"/>
      <c r="NH163" s="16"/>
      <c r="NI163" s="16"/>
      <c r="NJ163" s="16"/>
      <c r="NK163" s="16"/>
      <c r="NL163" s="16"/>
      <c r="NM163" s="16"/>
      <c r="NN163" s="16"/>
      <c r="NO163" s="16"/>
      <c r="NP163" s="16"/>
      <c r="NQ163" s="16"/>
      <c r="NR163" s="16"/>
      <c r="NS163" s="16"/>
      <c r="NT163" s="16"/>
      <c r="NU163" s="16"/>
      <c r="NV163" s="16"/>
      <c r="NW163" s="16"/>
      <c r="NX163" s="16"/>
      <c r="NY163" s="16"/>
      <c r="NZ163" s="16"/>
      <c r="OA163" s="16"/>
      <c r="OB163" s="16"/>
      <c r="OC163" s="16"/>
      <c r="OD163" s="16"/>
      <c r="OE163" s="16"/>
      <c r="OF163" s="16"/>
      <c r="OG163" s="16"/>
      <c r="OH163" s="16"/>
      <c r="OI163" s="16"/>
      <c r="OJ163" s="16"/>
      <c r="OK163" s="16"/>
      <c r="OL163" s="16"/>
      <c r="OM163" s="16"/>
      <c r="ON163" s="16"/>
      <c r="OO163" s="16"/>
      <c r="OP163" s="16"/>
      <c r="OQ163" s="16"/>
      <c r="OR163" s="16"/>
      <c r="OS163" s="16"/>
      <c r="OT163" s="16"/>
      <c r="OU163" s="16"/>
      <c r="OV163" s="16"/>
      <c r="OW163" s="16"/>
      <c r="OX163" s="16"/>
      <c r="OY163" s="16"/>
      <c r="OZ163" s="16"/>
      <c r="PA163" s="16"/>
      <c r="PB163" s="16"/>
      <c r="PC163" s="16"/>
      <c r="PD163" s="16"/>
      <c r="PE163" s="16"/>
      <c r="PF163" s="16"/>
      <c r="PG163" s="16"/>
      <c r="PH163" s="16"/>
      <c r="PI163" s="16"/>
      <c r="PJ163" s="16"/>
      <c r="PK163" s="16"/>
      <c r="PL163" s="16"/>
      <c r="PM163" s="16"/>
      <c r="PN163" s="16"/>
      <c r="PO163" s="16"/>
      <c r="PP163" s="16"/>
      <c r="PQ163" s="16"/>
      <c r="PR163" s="16"/>
      <c r="PS163" s="16"/>
      <c r="PT163" s="16"/>
      <c r="PU163" s="16"/>
      <c r="PV163" s="16"/>
      <c r="PW163" s="16"/>
      <c r="PX163" s="16"/>
      <c r="PY163" s="16"/>
      <c r="PZ163" s="16"/>
      <c r="QA163" s="16"/>
      <c r="QB163" s="16"/>
      <c r="QC163" s="16"/>
      <c r="QD163" s="16"/>
      <c r="QE163" s="16"/>
      <c r="QF163" s="16"/>
      <c r="QG163" s="16"/>
      <c r="QH163" s="16"/>
      <c r="QI163" s="16"/>
      <c r="QJ163" s="16"/>
      <c r="QK163" s="16"/>
      <c r="QL163" s="16"/>
      <c r="QM163" s="16"/>
      <c r="QN163" s="16"/>
      <c r="QO163" s="16"/>
      <c r="QP163" s="16"/>
      <c r="QQ163" s="16"/>
      <c r="QR163" s="16"/>
      <c r="QS163" s="16"/>
      <c r="QT163" s="16"/>
      <c r="QU163" s="16"/>
      <c r="QV163" s="16"/>
      <c r="QW163" s="16"/>
      <c r="QX163" s="16"/>
      <c r="QY163" s="16"/>
      <c r="QZ163" s="16"/>
      <c r="RA163" s="16"/>
      <c r="RB163" s="16"/>
      <c r="RC163" s="16"/>
      <c r="RD163" s="16"/>
      <c r="RE163" s="16"/>
      <c r="RF163" s="16"/>
      <c r="RG163" s="16"/>
      <c r="RH163" s="16"/>
      <c r="RI163" s="16"/>
      <c r="RJ163" s="16"/>
      <c r="RK163" s="16"/>
      <c r="RL163" s="16"/>
      <c r="RM163" s="16"/>
      <c r="RN163" s="16"/>
      <c r="RO163" s="16"/>
      <c r="RP163" s="16"/>
      <c r="RQ163" s="16"/>
      <c r="RR163" s="16"/>
      <c r="RS163" s="16"/>
      <c r="RT163" s="16"/>
      <c r="RU163" s="16"/>
      <c r="RV163" s="16"/>
      <c r="RW163" s="16"/>
      <c r="RX163" s="16"/>
      <c r="RY163" s="16"/>
      <c r="RZ163" s="16"/>
      <c r="SA163" s="16"/>
      <c r="SB163" s="16"/>
      <c r="SC163" s="16"/>
      <c r="SD163" s="16"/>
      <c r="SE163" s="16"/>
      <c r="SF163" s="16"/>
      <c r="SG163" s="16"/>
      <c r="SH163" s="16"/>
      <c r="SI163" s="16"/>
      <c r="SJ163" s="16"/>
      <c r="SK163" s="16"/>
      <c r="SL163" s="16"/>
      <c r="SM163" s="16"/>
      <c r="SN163" s="16"/>
      <c r="SO163" s="16"/>
      <c r="SP163" s="16"/>
      <c r="SQ163" s="16"/>
      <c r="SR163" s="16"/>
      <c r="SS163" s="16"/>
      <c r="ST163" s="16"/>
      <c r="SU163" s="16"/>
      <c r="SV163" s="16"/>
      <c r="SW163" s="16"/>
      <c r="SX163" s="16"/>
      <c r="SY163" s="16"/>
      <c r="SZ163" s="16"/>
      <c r="TA163" s="16"/>
      <c r="TB163" s="16"/>
      <c r="TC163" s="16"/>
      <c r="TD163" s="16"/>
      <c r="TE163" s="16"/>
      <c r="TF163" s="16"/>
      <c r="TG163" s="16"/>
      <c r="TH163" s="16"/>
      <c r="TI163" s="16"/>
      <c r="TJ163" s="16"/>
      <c r="TK163" s="16"/>
      <c r="TL163" s="16"/>
      <c r="TM163" s="16"/>
      <c r="TN163" s="16"/>
      <c r="TO163" s="16"/>
    </row>
    <row r="164" spans="1:535" s="98" customFormat="1" x14ac:dyDescent="0.3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c r="GK164" s="16"/>
      <c r="GL164" s="16"/>
      <c r="GM164" s="16"/>
      <c r="GN164" s="16"/>
      <c r="GO164" s="16"/>
      <c r="GP164" s="16"/>
      <c r="GQ164" s="16"/>
      <c r="GR164" s="16"/>
      <c r="GS164" s="16"/>
      <c r="GT164" s="16"/>
      <c r="GU164" s="16"/>
      <c r="GV164" s="16"/>
      <c r="GW164" s="16"/>
      <c r="GX164" s="16"/>
      <c r="GY164" s="16"/>
      <c r="GZ164" s="16"/>
      <c r="HA164" s="16"/>
      <c r="HB164" s="16"/>
      <c r="HC164" s="16"/>
      <c r="HD164" s="16"/>
      <c r="HE164" s="16"/>
      <c r="HF164" s="16"/>
      <c r="HG164" s="16"/>
      <c r="HH164" s="16"/>
      <c r="HI164" s="16"/>
      <c r="HJ164" s="16"/>
      <c r="HK164" s="16"/>
      <c r="HL164" s="16"/>
      <c r="HM164" s="16"/>
      <c r="HN164" s="16"/>
      <c r="HO164" s="16"/>
      <c r="HP164" s="16"/>
      <c r="HQ164" s="16"/>
      <c r="HR164" s="16"/>
      <c r="HS164" s="16"/>
      <c r="HT164" s="16"/>
      <c r="HU164" s="16"/>
      <c r="HV164" s="16"/>
      <c r="HW164" s="16"/>
      <c r="HX164" s="16"/>
      <c r="HY164" s="16"/>
      <c r="HZ164" s="16"/>
      <c r="IA164" s="16"/>
      <c r="IB164" s="16"/>
      <c r="IC164" s="16"/>
      <c r="ID164" s="16"/>
      <c r="IE164" s="16"/>
      <c r="IF164" s="16"/>
      <c r="IG164" s="16"/>
      <c r="IH164" s="16"/>
      <c r="II164" s="16"/>
      <c r="IJ164" s="16"/>
      <c r="IK164" s="16"/>
      <c r="IL164" s="16"/>
      <c r="IM164" s="16"/>
      <c r="IN164" s="16"/>
      <c r="IO164" s="16"/>
      <c r="IP164" s="16"/>
      <c r="IQ164" s="16"/>
      <c r="IR164" s="16"/>
      <c r="IS164" s="16"/>
      <c r="IT164" s="16"/>
      <c r="IU164" s="16"/>
      <c r="IV164" s="16"/>
      <c r="IW164" s="16"/>
      <c r="IX164" s="16"/>
      <c r="IY164" s="16"/>
      <c r="IZ164" s="16"/>
      <c r="JA164" s="16"/>
      <c r="JB164" s="16"/>
      <c r="JC164" s="16"/>
      <c r="JD164" s="16"/>
      <c r="JE164" s="16"/>
      <c r="JF164" s="16"/>
      <c r="JG164" s="16"/>
      <c r="JH164" s="16"/>
      <c r="JI164" s="16"/>
      <c r="JJ164" s="16"/>
      <c r="JK164" s="16"/>
      <c r="JL164" s="16"/>
      <c r="JM164" s="16"/>
      <c r="JN164" s="16"/>
      <c r="JO164" s="16"/>
      <c r="JP164" s="16"/>
      <c r="JQ164" s="16"/>
      <c r="JR164" s="16"/>
      <c r="JS164" s="16"/>
      <c r="JT164" s="16"/>
      <c r="JU164" s="16"/>
      <c r="JV164" s="16"/>
      <c r="JW164" s="16"/>
      <c r="JX164" s="16"/>
      <c r="JY164" s="16"/>
      <c r="JZ164" s="16"/>
      <c r="KA164" s="16"/>
      <c r="KB164" s="16"/>
      <c r="KC164" s="16"/>
      <c r="KD164" s="16"/>
      <c r="KE164" s="16"/>
      <c r="KF164" s="16"/>
      <c r="KG164" s="16"/>
      <c r="KH164" s="16"/>
      <c r="KI164" s="16"/>
      <c r="KJ164" s="16"/>
      <c r="KK164" s="16"/>
      <c r="KL164" s="16"/>
      <c r="KM164" s="16"/>
      <c r="KN164" s="16"/>
      <c r="KO164" s="16"/>
      <c r="KP164" s="16"/>
      <c r="KQ164" s="16"/>
      <c r="KR164" s="16"/>
      <c r="KS164" s="16"/>
      <c r="KT164" s="16"/>
      <c r="KU164" s="16"/>
      <c r="KV164" s="16"/>
      <c r="KW164" s="16"/>
      <c r="KX164" s="16"/>
      <c r="KY164" s="16"/>
      <c r="KZ164" s="16"/>
      <c r="LA164" s="16"/>
      <c r="LB164" s="16"/>
      <c r="LC164" s="16"/>
      <c r="LD164" s="16"/>
      <c r="LE164" s="16"/>
      <c r="LF164" s="16"/>
      <c r="LG164" s="16"/>
      <c r="LH164" s="16"/>
      <c r="LI164" s="16"/>
      <c r="LJ164" s="16"/>
      <c r="LK164" s="16"/>
      <c r="LL164" s="16"/>
      <c r="LM164" s="16"/>
      <c r="LN164" s="16"/>
      <c r="LO164" s="16"/>
      <c r="LP164" s="16"/>
      <c r="LQ164" s="16"/>
      <c r="LR164" s="16"/>
      <c r="LS164" s="16"/>
      <c r="LT164" s="16"/>
      <c r="LU164" s="16"/>
      <c r="LV164" s="16"/>
      <c r="LW164" s="16"/>
      <c r="LX164" s="16"/>
      <c r="LY164" s="16"/>
      <c r="LZ164" s="16"/>
      <c r="MA164" s="16"/>
      <c r="MB164" s="16"/>
      <c r="MC164" s="16"/>
      <c r="MD164" s="16"/>
      <c r="ME164" s="16"/>
      <c r="MF164" s="16"/>
      <c r="MG164" s="16"/>
      <c r="MH164" s="16"/>
      <c r="MI164" s="16"/>
      <c r="MJ164" s="16"/>
      <c r="MK164" s="16"/>
      <c r="ML164" s="16"/>
      <c r="MM164" s="16"/>
      <c r="MN164" s="16"/>
      <c r="MO164" s="16"/>
      <c r="MP164" s="16"/>
      <c r="MQ164" s="16"/>
      <c r="MR164" s="16"/>
      <c r="MS164" s="16"/>
      <c r="MT164" s="16"/>
      <c r="MU164" s="16"/>
      <c r="MV164" s="16"/>
      <c r="MW164" s="16"/>
      <c r="MX164" s="16"/>
      <c r="MY164" s="16"/>
      <c r="MZ164" s="16"/>
      <c r="NA164" s="16"/>
      <c r="NB164" s="16"/>
      <c r="NC164" s="16"/>
      <c r="ND164" s="16"/>
      <c r="NE164" s="16"/>
      <c r="NF164" s="16"/>
      <c r="NG164" s="16"/>
      <c r="NH164" s="16"/>
      <c r="NI164" s="16"/>
      <c r="NJ164" s="16"/>
      <c r="NK164" s="16"/>
      <c r="NL164" s="16"/>
      <c r="NM164" s="16"/>
      <c r="NN164" s="16"/>
      <c r="NO164" s="16"/>
      <c r="NP164" s="16"/>
      <c r="NQ164" s="16"/>
      <c r="NR164" s="16"/>
      <c r="NS164" s="16"/>
      <c r="NT164" s="16"/>
      <c r="NU164" s="16"/>
      <c r="NV164" s="16"/>
      <c r="NW164" s="16"/>
      <c r="NX164" s="16"/>
      <c r="NY164" s="16"/>
      <c r="NZ164" s="16"/>
      <c r="OA164" s="16"/>
      <c r="OB164" s="16"/>
      <c r="OC164" s="16"/>
      <c r="OD164" s="16"/>
      <c r="OE164" s="16"/>
      <c r="OF164" s="16"/>
      <c r="OG164" s="16"/>
      <c r="OH164" s="16"/>
      <c r="OI164" s="16"/>
      <c r="OJ164" s="16"/>
      <c r="OK164" s="16"/>
      <c r="OL164" s="16"/>
      <c r="OM164" s="16"/>
      <c r="ON164" s="16"/>
      <c r="OO164" s="16"/>
      <c r="OP164" s="16"/>
      <c r="OQ164" s="16"/>
      <c r="OR164" s="16"/>
      <c r="OS164" s="16"/>
      <c r="OT164" s="16"/>
      <c r="OU164" s="16"/>
      <c r="OV164" s="16"/>
      <c r="OW164" s="16"/>
      <c r="OX164" s="16"/>
      <c r="OY164" s="16"/>
      <c r="OZ164" s="16"/>
      <c r="PA164" s="16"/>
      <c r="PB164" s="16"/>
      <c r="PC164" s="16"/>
      <c r="PD164" s="16"/>
      <c r="PE164" s="16"/>
      <c r="PF164" s="16"/>
      <c r="PG164" s="16"/>
      <c r="PH164" s="16"/>
      <c r="PI164" s="16"/>
      <c r="PJ164" s="16"/>
      <c r="PK164" s="16"/>
      <c r="PL164" s="16"/>
      <c r="PM164" s="16"/>
      <c r="PN164" s="16"/>
      <c r="PO164" s="16"/>
      <c r="PP164" s="16"/>
      <c r="PQ164" s="16"/>
      <c r="PR164" s="16"/>
      <c r="PS164" s="16"/>
      <c r="PT164" s="16"/>
      <c r="PU164" s="16"/>
      <c r="PV164" s="16"/>
      <c r="PW164" s="16"/>
      <c r="PX164" s="16"/>
      <c r="PY164" s="16"/>
      <c r="PZ164" s="16"/>
      <c r="QA164" s="16"/>
      <c r="QB164" s="16"/>
      <c r="QC164" s="16"/>
      <c r="QD164" s="16"/>
      <c r="QE164" s="16"/>
      <c r="QF164" s="16"/>
      <c r="QG164" s="16"/>
      <c r="QH164" s="16"/>
      <c r="QI164" s="16"/>
      <c r="QJ164" s="16"/>
      <c r="QK164" s="16"/>
      <c r="QL164" s="16"/>
      <c r="QM164" s="16"/>
      <c r="QN164" s="16"/>
      <c r="QO164" s="16"/>
      <c r="QP164" s="16"/>
      <c r="QQ164" s="16"/>
      <c r="QR164" s="16"/>
      <c r="QS164" s="16"/>
      <c r="QT164" s="16"/>
      <c r="QU164" s="16"/>
      <c r="QV164" s="16"/>
      <c r="QW164" s="16"/>
      <c r="QX164" s="16"/>
      <c r="QY164" s="16"/>
      <c r="QZ164" s="16"/>
      <c r="RA164" s="16"/>
      <c r="RB164" s="16"/>
      <c r="RC164" s="16"/>
      <c r="RD164" s="16"/>
      <c r="RE164" s="16"/>
      <c r="RF164" s="16"/>
      <c r="RG164" s="16"/>
      <c r="RH164" s="16"/>
      <c r="RI164" s="16"/>
      <c r="RJ164" s="16"/>
      <c r="RK164" s="16"/>
      <c r="RL164" s="16"/>
      <c r="RM164" s="16"/>
      <c r="RN164" s="16"/>
      <c r="RO164" s="16"/>
      <c r="RP164" s="16"/>
      <c r="RQ164" s="16"/>
      <c r="RR164" s="16"/>
      <c r="RS164" s="16"/>
      <c r="RT164" s="16"/>
      <c r="RU164" s="16"/>
      <c r="RV164" s="16"/>
      <c r="RW164" s="16"/>
      <c r="RX164" s="16"/>
      <c r="RY164" s="16"/>
      <c r="RZ164" s="16"/>
      <c r="SA164" s="16"/>
      <c r="SB164" s="16"/>
      <c r="SC164" s="16"/>
      <c r="SD164" s="16"/>
      <c r="SE164" s="16"/>
      <c r="SF164" s="16"/>
      <c r="SG164" s="16"/>
      <c r="SH164" s="16"/>
      <c r="SI164" s="16"/>
      <c r="SJ164" s="16"/>
      <c r="SK164" s="16"/>
      <c r="SL164" s="16"/>
      <c r="SM164" s="16"/>
      <c r="SN164" s="16"/>
      <c r="SO164" s="16"/>
      <c r="SP164" s="16"/>
      <c r="SQ164" s="16"/>
      <c r="SR164" s="16"/>
      <c r="SS164" s="16"/>
      <c r="ST164" s="16"/>
      <c r="SU164" s="16"/>
      <c r="SV164" s="16"/>
      <c r="SW164" s="16"/>
      <c r="SX164" s="16"/>
      <c r="SY164" s="16"/>
      <c r="SZ164" s="16"/>
      <c r="TA164" s="16"/>
      <c r="TB164" s="16"/>
      <c r="TC164" s="16"/>
      <c r="TD164" s="16"/>
      <c r="TE164" s="16"/>
      <c r="TF164" s="16"/>
      <c r="TG164" s="16"/>
      <c r="TH164" s="16"/>
      <c r="TI164" s="16"/>
      <c r="TJ164" s="16"/>
      <c r="TK164" s="16"/>
      <c r="TL164" s="16"/>
      <c r="TM164" s="16"/>
      <c r="TN164" s="16"/>
      <c r="TO164" s="16"/>
    </row>
    <row r="165" spans="1:535" s="98" customFormat="1" x14ac:dyDescent="0.3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c r="GK165" s="16"/>
      <c r="GL165" s="16"/>
      <c r="GM165" s="16"/>
      <c r="GN165" s="16"/>
      <c r="GO165" s="16"/>
      <c r="GP165" s="16"/>
      <c r="GQ165" s="16"/>
      <c r="GR165" s="16"/>
      <c r="GS165" s="16"/>
      <c r="GT165" s="16"/>
      <c r="GU165" s="16"/>
      <c r="GV165" s="16"/>
      <c r="GW165" s="16"/>
      <c r="GX165" s="16"/>
      <c r="GY165" s="16"/>
      <c r="GZ165" s="16"/>
      <c r="HA165" s="16"/>
      <c r="HB165" s="16"/>
      <c r="HC165" s="16"/>
      <c r="HD165" s="16"/>
      <c r="HE165" s="16"/>
      <c r="HF165" s="16"/>
      <c r="HG165" s="16"/>
      <c r="HH165" s="16"/>
      <c r="HI165" s="16"/>
      <c r="HJ165" s="16"/>
      <c r="HK165" s="16"/>
      <c r="HL165" s="16"/>
      <c r="HM165" s="16"/>
      <c r="HN165" s="16"/>
      <c r="HO165" s="16"/>
      <c r="HP165" s="16"/>
      <c r="HQ165" s="16"/>
      <c r="HR165" s="16"/>
      <c r="HS165" s="16"/>
      <c r="HT165" s="16"/>
      <c r="HU165" s="16"/>
      <c r="HV165" s="16"/>
      <c r="HW165" s="16"/>
      <c r="HX165" s="16"/>
      <c r="HY165" s="16"/>
      <c r="HZ165" s="16"/>
      <c r="IA165" s="16"/>
      <c r="IB165" s="16"/>
      <c r="IC165" s="16"/>
      <c r="ID165" s="16"/>
      <c r="IE165" s="16"/>
      <c r="IF165" s="16"/>
      <c r="IG165" s="16"/>
      <c r="IH165" s="16"/>
      <c r="II165" s="16"/>
      <c r="IJ165" s="16"/>
      <c r="IK165" s="16"/>
      <c r="IL165" s="16"/>
      <c r="IM165" s="16"/>
      <c r="IN165" s="16"/>
      <c r="IO165" s="16"/>
      <c r="IP165" s="16"/>
      <c r="IQ165" s="16"/>
      <c r="IR165" s="16"/>
      <c r="IS165" s="16"/>
      <c r="IT165" s="16"/>
      <c r="IU165" s="16"/>
      <c r="IV165" s="16"/>
      <c r="IW165" s="16"/>
      <c r="IX165" s="16"/>
      <c r="IY165" s="16"/>
      <c r="IZ165" s="16"/>
      <c r="JA165" s="16"/>
      <c r="JB165" s="16"/>
      <c r="JC165" s="16"/>
      <c r="JD165" s="16"/>
      <c r="JE165" s="16"/>
      <c r="JF165" s="16"/>
      <c r="JG165" s="16"/>
      <c r="JH165" s="16"/>
      <c r="JI165" s="16"/>
      <c r="JJ165" s="16"/>
      <c r="JK165" s="16"/>
      <c r="JL165" s="16"/>
      <c r="JM165" s="16"/>
      <c r="JN165" s="16"/>
      <c r="JO165" s="16"/>
      <c r="JP165" s="16"/>
      <c r="JQ165" s="16"/>
      <c r="JR165" s="16"/>
      <c r="JS165" s="16"/>
      <c r="JT165" s="16"/>
      <c r="JU165" s="16"/>
      <c r="JV165" s="16"/>
      <c r="JW165" s="16"/>
      <c r="JX165" s="16"/>
      <c r="JY165" s="16"/>
      <c r="JZ165" s="16"/>
      <c r="KA165" s="16"/>
      <c r="KB165" s="16"/>
      <c r="KC165" s="16"/>
      <c r="KD165" s="16"/>
      <c r="KE165" s="16"/>
      <c r="KF165" s="16"/>
      <c r="KG165" s="16"/>
      <c r="KH165" s="16"/>
      <c r="KI165" s="16"/>
      <c r="KJ165" s="16"/>
      <c r="KK165" s="16"/>
      <c r="KL165" s="16"/>
      <c r="KM165" s="16"/>
      <c r="KN165" s="16"/>
      <c r="KO165" s="16"/>
      <c r="KP165" s="16"/>
      <c r="KQ165" s="16"/>
      <c r="KR165" s="16"/>
      <c r="KS165" s="16"/>
      <c r="KT165" s="16"/>
      <c r="KU165" s="16"/>
      <c r="KV165" s="16"/>
      <c r="KW165" s="16"/>
      <c r="KX165" s="16"/>
      <c r="KY165" s="16"/>
      <c r="KZ165" s="16"/>
      <c r="LA165" s="16"/>
      <c r="LB165" s="16"/>
      <c r="LC165" s="16"/>
      <c r="LD165" s="16"/>
      <c r="LE165" s="16"/>
      <c r="LF165" s="16"/>
      <c r="LG165" s="16"/>
      <c r="LH165" s="16"/>
      <c r="LI165" s="16"/>
      <c r="LJ165" s="16"/>
      <c r="LK165" s="16"/>
      <c r="LL165" s="16"/>
      <c r="LM165" s="16"/>
      <c r="LN165" s="16"/>
      <c r="LO165" s="16"/>
      <c r="LP165" s="16"/>
      <c r="LQ165" s="16"/>
      <c r="LR165" s="16"/>
      <c r="LS165" s="16"/>
      <c r="LT165" s="16"/>
      <c r="LU165" s="16"/>
      <c r="LV165" s="16"/>
      <c r="LW165" s="16"/>
      <c r="LX165" s="16"/>
      <c r="LY165" s="16"/>
      <c r="LZ165" s="16"/>
      <c r="MA165" s="16"/>
      <c r="MB165" s="16"/>
      <c r="MC165" s="16"/>
      <c r="MD165" s="16"/>
      <c r="ME165" s="16"/>
      <c r="MF165" s="16"/>
      <c r="MG165" s="16"/>
      <c r="MH165" s="16"/>
      <c r="MI165" s="16"/>
      <c r="MJ165" s="16"/>
      <c r="MK165" s="16"/>
      <c r="ML165" s="16"/>
      <c r="MM165" s="16"/>
      <c r="MN165" s="16"/>
      <c r="MO165" s="16"/>
      <c r="MP165" s="16"/>
      <c r="MQ165" s="16"/>
      <c r="MR165" s="16"/>
      <c r="MS165" s="16"/>
      <c r="MT165" s="16"/>
      <c r="MU165" s="16"/>
      <c r="MV165" s="16"/>
      <c r="MW165" s="16"/>
      <c r="MX165" s="16"/>
      <c r="MY165" s="16"/>
      <c r="MZ165" s="16"/>
      <c r="NA165" s="16"/>
      <c r="NB165" s="16"/>
      <c r="NC165" s="16"/>
      <c r="ND165" s="16"/>
      <c r="NE165" s="16"/>
      <c r="NF165" s="16"/>
      <c r="NG165" s="16"/>
      <c r="NH165" s="16"/>
      <c r="NI165" s="16"/>
      <c r="NJ165" s="16"/>
      <c r="NK165" s="16"/>
      <c r="NL165" s="16"/>
      <c r="NM165" s="16"/>
      <c r="NN165" s="16"/>
      <c r="NO165" s="16"/>
      <c r="NP165" s="16"/>
      <c r="NQ165" s="16"/>
      <c r="NR165" s="16"/>
      <c r="NS165" s="16"/>
      <c r="NT165" s="16"/>
      <c r="NU165" s="16"/>
      <c r="NV165" s="16"/>
      <c r="NW165" s="16"/>
      <c r="NX165" s="16"/>
      <c r="NY165" s="16"/>
      <c r="NZ165" s="16"/>
      <c r="OA165" s="16"/>
      <c r="OB165" s="16"/>
      <c r="OC165" s="16"/>
      <c r="OD165" s="16"/>
      <c r="OE165" s="16"/>
      <c r="OF165" s="16"/>
      <c r="OG165" s="16"/>
      <c r="OH165" s="16"/>
      <c r="OI165" s="16"/>
      <c r="OJ165" s="16"/>
      <c r="OK165" s="16"/>
      <c r="OL165" s="16"/>
      <c r="OM165" s="16"/>
      <c r="ON165" s="16"/>
      <c r="OO165" s="16"/>
      <c r="OP165" s="16"/>
      <c r="OQ165" s="16"/>
      <c r="OR165" s="16"/>
      <c r="OS165" s="16"/>
      <c r="OT165" s="16"/>
      <c r="OU165" s="16"/>
      <c r="OV165" s="16"/>
      <c r="OW165" s="16"/>
      <c r="OX165" s="16"/>
      <c r="OY165" s="16"/>
      <c r="OZ165" s="16"/>
      <c r="PA165" s="16"/>
      <c r="PB165" s="16"/>
      <c r="PC165" s="16"/>
      <c r="PD165" s="16"/>
      <c r="PE165" s="16"/>
      <c r="PF165" s="16"/>
      <c r="PG165" s="16"/>
      <c r="PH165" s="16"/>
      <c r="PI165" s="16"/>
      <c r="PJ165" s="16"/>
      <c r="PK165" s="16"/>
      <c r="PL165" s="16"/>
      <c r="PM165" s="16"/>
      <c r="PN165" s="16"/>
      <c r="PO165" s="16"/>
      <c r="PP165" s="16"/>
      <c r="PQ165" s="16"/>
      <c r="PR165" s="16"/>
      <c r="PS165" s="16"/>
      <c r="PT165" s="16"/>
      <c r="PU165" s="16"/>
      <c r="PV165" s="16"/>
      <c r="PW165" s="16"/>
      <c r="PX165" s="16"/>
      <c r="PY165" s="16"/>
      <c r="PZ165" s="16"/>
      <c r="QA165" s="16"/>
      <c r="QB165" s="16"/>
      <c r="QC165" s="16"/>
      <c r="QD165" s="16"/>
      <c r="QE165" s="16"/>
      <c r="QF165" s="16"/>
      <c r="QG165" s="16"/>
      <c r="QH165" s="16"/>
      <c r="QI165" s="16"/>
      <c r="QJ165" s="16"/>
      <c r="QK165" s="16"/>
      <c r="QL165" s="16"/>
      <c r="QM165" s="16"/>
      <c r="QN165" s="16"/>
      <c r="QO165" s="16"/>
      <c r="QP165" s="16"/>
      <c r="QQ165" s="16"/>
      <c r="QR165" s="16"/>
      <c r="QS165" s="16"/>
      <c r="QT165" s="16"/>
      <c r="QU165" s="16"/>
      <c r="QV165" s="16"/>
      <c r="QW165" s="16"/>
      <c r="QX165" s="16"/>
      <c r="QY165" s="16"/>
      <c r="QZ165" s="16"/>
      <c r="RA165" s="16"/>
      <c r="RB165" s="16"/>
      <c r="RC165" s="16"/>
      <c r="RD165" s="16"/>
      <c r="RE165" s="16"/>
      <c r="RF165" s="16"/>
      <c r="RG165" s="16"/>
      <c r="RH165" s="16"/>
      <c r="RI165" s="16"/>
      <c r="RJ165" s="16"/>
      <c r="RK165" s="16"/>
      <c r="RL165" s="16"/>
      <c r="RM165" s="16"/>
      <c r="RN165" s="16"/>
      <c r="RO165" s="16"/>
      <c r="RP165" s="16"/>
      <c r="RQ165" s="16"/>
      <c r="RR165" s="16"/>
      <c r="RS165" s="16"/>
      <c r="RT165" s="16"/>
      <c r="RU165" s="16"/>
      <c r="RV165" s="16"/>
      <c r="RW165" s="16"/>
      <c r="RX165" s="16"/>
      <c r="RY165" s="16"/>
      <c r="RZ165" s="16"/>
      <c r="SA165" s="16"/>
      <c r="SB165" s="16"/>
      <c r="SC165" s="16"/>
      <c r="SD165" s="16"/>
      <c r="SE165" s="16"/>
      <c r="SF165" s="16"/>
      <c r="SG165" s="16"/>
      <c r="SH165" s="16"/>
      <c r="SI165" s="16"/>
      <c r="SJ165" s="16"/>
      <c r="SK165" s="16"/>
      <c r="SL165" s="16"/>
      <c r="SM165" s="16"/>
      <c r="SN165" s="16"/>
      <c r="SO165" s="16"/>
      <c r="SP165" s="16"/>
      <c r="SQ165" s="16"/>
      <c r="SR165" s="16"/>
      <c r="SS165" s="16"/>
      <c r="ST165" s="16"/>
      <c r="SU165" s="16"/>
      <c r="SV165" s="16"/>
      <c r="SW165" s="16"/>
      <c r="SX165" s="16"/>
      <c r="SY165" s="16"/>
      <c r="SZ165" s="16"/>
      <c r="TA165" s="16"/>
      <c r="TB165" s="16"/>
      <c r="TC165" s="16"/>
      <c r="TD165" s="16"/>
      <c r="TE165" s="16"/>
      <c r="TF165" s="16"/>
      <c r="TG165" s="16"/>
      <c r="TH165" s="16"/>
      <c r="TI165" s="16"/>
      <c r="TJ165" s="16"/>
      <c r="TK165" s="16"/>
      <c r="TL165" s="16"/>
      <c r="TM165" s="16"/>
      <c r="TN165" s="16"/>
      <c r="TO165" s="16"/>
    </row>
    <row r="166" spans="1:535" s="98" customFormat="1" x14ac:dyDescent="0.3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6"/>
      <c r="IK166" s="16"/>
      <c r="IL166" s="16"/>
      <c r="IM166" s="16"/>
      <c r="IN166" s="16"/>
      <c r="IO166" s="16"/>
      <c r="IP166" s="16"/>
      <c r="IQ166" s="16"/>
      <c r="IR166" s="16"/>
      <c r="IS166" s="16"/>
      <c r="IT166" s="16"/>
      <c r="IU166" s="16"/>
      <c r="IV166" s="16"/>
      <c r="IW166" s="16"/>
      <c r="IX166" s="16"/>
      <c r="IY166" s="16"/>
      <c r="IZ166" s="16"/>
      <c r="JA166" s="16"/>
      <c r="JB166" s="16"/>
      <c r="JC166" s="16"/>
      <c r="JD166" s="16"/>
      <c r="JE166" s="16"/>
      <c r="JF166" s="16"/>
      <c r="JG166" s="16"/>
      <c r="JH166" s="16"/>
      <c r="JI166" s="16"/>
      <c r="JJ166" s="16"/>
      <c r="JK166" s="16"/>
      <c r="JL166" s="16"/>
      <c r="JM166" s="16"/>
      <c r="JN166" s="16"/>
      <c r="JO166" s="16"/>
      <c r="JP166" s="16"/>
      <c r="JQ166" s="16"/>
      <c r="JR166" s="16"/>
      <c r="JS166" s="16"/>
      <c r="JT166" s="16"/>
      <c r="JU166" s="16"/>
      <c r="JV166" s="16"/>
      <c r="JW166" s="16"/>
      <c r="JX166" s="16"/>
      <c r="JY166" s="16"/>
      <c r="JZ166" s="16"/>
      <c r="KA166" s="16"/>
      <c r="KB166" s="16"/>
      <c r="KC166" s="16"/>
      <c r="KD166" s="16"/>
      <c r="KE166" s="16"/>
      <c r="KF166" s="16"/>
      <c r="KG166" s="16"/>
      <c r="KH166" s="16"/>
      <c r="KI166" s="16"/>
      <c r="KJ166" s="16"/>
      <c r="KK166" s="16"/>
      <c r="KL166" s="16"/>
      <c r="KM166" s="16"/>
      <c r="KN166" s="16"/>
      <c r="KO166" s="16"/>
      <c r="KP166" s="16"/>
      <c r="KQ166" s="16"/>
      <c r="KR166" s="16"/>
      <c r="KS166" s="16"/>
      <c r="KT166" s="16"/>
      <c r="KU166" s="16"/>
      <c r="KV166" s="16"/>
      <c r="KW166" s="16"/>
      <c r="KX166" s="16"/>
      <c r="KY166" s="16"/>
      <c r="KZ166" s="16"/>
      <c r="LA166" s="16"/>
      <c r="LB166" s="16"/>
      <c r="LC166" s="16"/>
      <c r="LD166" s="16"/>
      <c r="LE166" s="16"/>
      <c r="LF166" s="16"/>
      <c r="LG166" s="16"/>
      <c r="LH166" s="16"/>
      <c r="LI166" s="16"/>
      <c r="LJ166" s="16"/>
      <c r="LK166" s="16"/>
      <c r="LL166" s="16"/>
      <c r="LM166" s="16"/>
      <c r="LN166" s="16"/>
      <c r="LO166" s="16"/>
      <c r="LP166" s="16"/>
      <c r="LQ166" s="16"/>
      <c r="LR166" s="16"/>
      <c r="LS166" s="16"/>
      <c r="LT166" s="16"/>
      <c r="LU166" s="16"/>
      <c r="LV166" s="16"/>
      <c r="LW166" s="16"/>
      <c r="LX166" s="16"/>
      <c r="LY166" s="16"/>
      <c r="LZ166" s="16"/>
      <c r="MA166" s="16"/>
      <c r="MB166" s="16"/>
      <c r="MC166" s="16"/>
      <c r="MD166" s="16"/>
      <c r="ME166" s="16"/>
      <c r="MF166" s="16"/>
      <c r="MG166" s="16"/>
      <c r="MH166" s="16"/>
      <c r="MI166" s="16"/>
      <c r="MJ166" s="16"/>
      <c r="MK166" s="16"/>
      <c r="ML166" s="16"/>
      <c r="MM166" s="16"/>
      <c r="MN166" s="16"/>
      <c r="MO166" s="16"/>
      <c r="MP166" s="16"/>
      <c r="MQ166" s="16"/>
      <c r="MR166" s="16"/>
      <c r="MS166" s="16"/>
      <c r="MT166" s="16"/>
      <c r="MU166" s="16"/>
      <c r="MV166" s="16"/>
      <c r="MW166" s="16"/>
      <c r="MX166" s="16"/>
      <c r="MY166" s="16"/>
      <c r="MZ166" s="16"/>
      <c r="NA166" s="16"/>
      <c r="NB166" s="16"/>
      <c r="NC166" s="16"/>
      <c r="ND166" s="16"/>
      <c r="NE166" s="16"/>
      <c r="NF166" s="16"/>
      <c r="NG166" s="16"/>
      <c r="NH166" s="16"/>
      <c r="NI166" s="16"/>
      <c r="NJ166" s="16"/>
      <c r="NK166" s="16"/>
      <c r="NL166" s="16"/>
      <c r="NM166" s="16"/>
      <c r="NN166" s="16"/>
      <c r="NO166" s="16"/>
      <c r="NP166" s="16"/>
      <c r="NQ166" s="16"/>
      <c r="NR166" s="16"/>
      <c r="NS166" s="16"/>
      <c r="NT166" s="16"/>
      <c r="NU166" s="16"/>
      <c r="NV166" s="16"/>
      <c r="NW166" s="16"/>
      <c r="NX166" s="16"/>
      <c r="NY166" s="16"/>
      <c r="NZ166" s="16"/>
      <c r="OA166" s="16"/>
      <c r="OB166" s="16"/>
      <c r="OC166" s="16"/>
      <c r="OD166" s="16"/>
      <c r="OE166" s="16"/>
      <c r="OF166" s="16"/>
      <c r="OG166" s="16"/>
      <c r="OH166" s="16"/>
      <c r="OI166" s="16"/>
      <c r="OJ166" s="16"/>
      <c r="OK166" s="16"/>
      <c r="OL166" s="16"/>
      <c r="OM166" s="16"/>
      <c r="ON166" s="16"/>
      <c r="OO166" s="16"/>
      <c r="OP166" s="16"/>
      <c r="OQ166" s="16"/>
      <c r="OR166" s="16"/>
      <c r="OS166" s="16"/>
      <c r="OT166" s="16"/>
      <c r="OU166" s="16"/>
      <c r="OV166" s="16"/>
      <c r="OW166" s="16"/>
      <c r="OX166" s="16"/>
      <c r="OY166" s="16"/>
      <c r="OZ166" s="16"/>
      <c r="PA166" s="16"/>
      <c r="PB166" s="16"/>
      <c r="PC166" s="16"/>
      <c r="PD166" s="16"/>
      <c r="PE166" s="16"/>
      <c r="PF166" s="16"/>
      <c r="PG166" s="16"/>
      <c r="PH166" s="16"/>
      <c r="PI166" s="16"/>
      <c r="PJ166" s="16"/>
      <c r="PK166" s="16"/>
      <c r="PL166" s="16"/>
      <c r="PM166" s="16"/>
      <c r="PN166" s="16"/>
      <c r="PO166" s="16"/>
      <c r="PP166" s="16"/>
      <c r="PQ166" s="16"/>
      <c r="PR166" s="16"/>
      <c r="PS166" s="16"/>
      <c r="PT166" s="16"/>
      <c r="PU166" s="16"/>
      <c r="PV166" s="16"/>
      <c r="PW166" s="16"/>
      <c r="PX166" s="16"/>
      <c r="PY166" s="16"/>
      <c r="PZ166" s="16"/>
      <c r="QA166" s="16"/>
      <c r="QB166" s="16"/>
      <c r="QC166" s="16"/>
      <c r="QD166" s="16"/>
      <c r="QE166" s="16"/>
      <c r="QF166" s="16"/>
      <c r="QG166" s="16"/>
      <c r="QH166" s="16"/>
      <c r="QI166" s="16"/>
      <c r="QJ166" s="16"/>
      <c r="QK166" s="16"/>
      <c r="QL166" s="16"/>
      <c r="QM166" s="16"/>
      <c r="QN166" s="16"/>
      <c r="QO166" s="16"/>
      <c r="QP166" s="16"/>
      <c r="QQ166" s="16"/>
      <c r="QR166" s="16"/>
      <c r="QS166" s="16"/>
      <c r="QT166" s="16"/>
      <c r="QU166" s="16"/>
      <c r="QV166" s="16"/>
      <c r="QW166" s="16"/>
      <c r="QX166" s="16"/>
      <c r="QY166" s="16"/>
      <c r="QZ166" s="16"/>
      <c r="RA166" s="16"/>
      <c r="RB166" s="16"/>
      <c r="RC166" s="16"/>
      <c r="RD166" s="16"/>
      <c r="RE166" s="16"/>
      <c r="RF166" s="16"/>
      <c r="RG166" s="16"/>
      <c r="RH166" s="16"/>
      <c r="RI166" s="16"/>
      <c r="RJ166" s="16"/>
      <c r="RK166" s="16"/>
      <c r="RL166" s="16"/>
      <c r="RM166" s="16"/>
      <c r="RN166" s="16"/>
      <c r="RO166" s="16"/>
      <c r="RP166" s="16"/>
      <c r="RQ166" s="16"/>
      <c r="RR166" s="16"/>
      <c r="RS166" s="16"/>
      <c r="RT166" s="16"/>
      <c r="RU166" s="16"/>
      <c r="RV166" s="16"/>
      <c r="RW166" s="16"/>
      <c r="RX166" s="16"/>
      <c r="RY166" s="16"/>
      <c r="RZ166" s="16"/>
      <c r="SA166" s="16"/>
      <c r="SB166" s="16"/>
      <c r="SC166" s="16"/>
      <c r="SD166" s="16"/>
      <c r="SE166" s="16"/>
      <c r="SF166" s="16"/>
      <c r="SG166" s="16"/>
      <c r="SH166" s="16"/>
      <c r="SI166" s="16"/>
      <c r="SJ166" s="16"/>
      <c r="SK166" s="16"/>
      <c r="SL166" s="16"/>
      <c r="SM166" s="16"/>
      <c r="SN166" s="16"/>
      <c r="SO166" s="16"/>
      <c r="SP166" s="16"/>
      <c r="SQ166" s="16"/>
      <c r="SR166" s="16"/>
      <c r="SS166" s="16"/>
      <c r="ST166" s="16"/>
      <c r="SU166" s="16"/>
      <c r="SV166" s="16"/>
      <c r="SW166" s="16"/>
      <c r="SX166" s="16"/>
      <c r="SY166" s="16"/>
      <c r="SZ166" s="16"/>
      <c r="TA166" s="16"/>
      <c r="TB166" s="16"/>
      <c r="TC166" s="16"/>
      <c r="TD166" s="16"/>
      <c r="TE166" s="16"/>
      <c r="TF166" s="16"/>
      <c r="TG166" s="16"/>
      <c r="TH166" s="16"/>
      <c r="TI166" s="16"/>
      <c r="TJ166" s="16"/>
      <c r="TK166" s="16"/>
      <c r="TL166" s="16"/>
      <c r="TM166" s="16"/>
      <c r="TN166" s="16"/>
      <c r="TO166" s="16"/>
    </row>
    <row r="167" spans="1:535" s="98" customFormat="1" x14ac:dyDescent="0.3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c r="GK167" s="16"/>
      <c r="GL167" s="16"/>
      <c r="GM167" s="16"/>
      <c r="GN167" s="16"/>
      <c r="GO167" s="16"/>
      <c r="GP167" s="16"/>
      <c r="GQ167" s="16"/>
      <c r="GR167" s="16"/>
      <c r="GS167" s="16"/>
      <c r="GT167" s="16"/>
      <c r="GU167" s="16"/>
      <c r="GV167" s="16"/>
      <c r="GW167" s="16"/>
      <c r="GX167" s="16"/>
      <c r="GY167" s="16"/>
      <c r="GZ167" s="16"/>
      <c r="HA167" s="16"/>
      <c r="HB167" s="16"/>
      <c r="HC167" s="16"/>
      <c r="HD167" s="16"/>
      <c r="HE167" s="16"/>
      <c r="HF167" s="16"/>
      <c r="HG167" s="16"/>
      <c r="HH167" s="16"/>
      <c r="HI167" s="16"/>
      <c r="HJ167" s="16"/>
      <c r="HK167" s="16"/>
      <c r="HL167" s="16"/>
      <c r="HM167" s="16"/>
      <c r="HN167" s="16"/>
      <c r="HO167" s="16"/>
      <c r="HP167" s="16"/>
      <c r="HQ167" s="16"/>
      <c r="HR167" s="16"/>
      <c r="HS167" s="16"/>
      <c r="HT167" s="16"/>
      <c r="HU167" s="16"/>
      <c r="HV167" s="16"/>
      <c r="HW167" s="16"/>
      <c r="HX167" s="16"/>
      <c r="HY167" s="16"/>
      <c r="HZ167" s="16"/>
      <c r="IA167" s="16"/>
      <c r="IB167" s="16"/>
      <c r="IC167" s="16"/>
      <c r="ID167" s="16"/>
      <c r="IE167" s="16"/>
      <c r="IF167" s="16"/>
      <c r="IG167" s="16"/>
      <c r="IH167" s="16"/>
      <c r="II167" s="16"/>
      <c r="IJ167" s="16"/>
      <c r="IK167" s="16"/>
      <c r="IL167" s="16"/>
      <c r="IM167" s="16"/>
      <c r="IN167" s="16"/>
      <c r="IO167" s="16"/>
      <c r="IP167" s="16"/>
      <c r="IQ167" s="16"/>
      <c r="IR167" s="16"/>
      <c r="IS167" s="16"/>
      <c r="IT167" s="16"/>
      <c r="IU167" s="16"/>
      <c r="IV167" s="16"/>
      <c r="IW167" s="16"/>
      <c r="IX167" s="16"/>
      <c r="IY167" s="16"/>
      <c r="IZ167" s="16"/>
      <c r="JA167" s="16"/>
      <c r="JB167" s="16"/>
      <c r="JC167" s="16"/>
      <c r="JD167" s="16"/>
      <c r="JE167" s="16"/>
      <c r="JF167" s="16"/>
      <c r="JG167" s="16"/>
      <c r="JH167" s="16"/>
      <c r="JI167" s="16"/>
      <c r="JJ167" s="16"/>
      <c r="JK167" s="16"/>
      <c r="JL167" s="16"/>
      <c r="JM167" s="16"/>
      <c r="JN167" s="16"/>
      <c r="JO167" s="16"/>
      <c r="JP167" s="16"/>
      <c r="JQ167" s="16"/>
      <c r="JR167" s="16"/>
      <c r="JS167" s="16"/>
      <c r="JT167" s="16"/>
      <c r="JU167" s="16"/>
      <c r="JV167" s="16"/>
      <c r="JW167" s="16"/>
      <c r="JX167" s="16"/>
      <c r="JY167" s="16"/>
      <c r="JZ167" s="16"/>
      <c r="KA167" s="16"/>
      <c r="KB167" s="16"/>
      <c r="KC167" s="16"/>
      <c r="KD167" s="16"/>
      <c r="KE167" s="16"/>
      <c r="KF167" s="16"/>
      <c r="KG167" s="16"/>
      <c r="KH167" s="16"/>
      <c r="KI167" s="16"/>
      <c r="KJ167" s="16"/>
      <c r="KK167" s="16"/>
      <c r="KL167" s="16"/>
      <c r="KM167" s="16"/>
      <c r="KN167" s="16"/>
      <c r="KO167" s="16"/>
      <c r="KP167" s="16"/>
      <c r="KQ167" s="16"/>
      <c r="KR167" s="16"/>
      <c r="KS167" s="16"/>
      <c r="KT167" s="16"/>
      <c r="KU167" s="16"/>
      <c r="KV167" s="16"/>
      <c r="KW167" s="16"/>
      <c r="KX167" s="16"/>
      <c r="KY167" s="16"/>
      <c r="KZ167" s="16"/>
      <c r="LA167" s="16"/>
      <c r="LB167" s="16"/>
      <c r="LC167" s="16"/>
      <c r="LD167" s="16"/>
      <c r="LE167" s="16"/>
      <c r="LF167" s="16"/>
      <c r="LG167" s="16"/>
      <c r="LH167" s="16"/>
      <c r="LI167" s="16"/>
      <c r="LJ167" s="16"/>
      <c r="LK167" s="16"/>
      <c r="LL167" s="16"/>
      <c r="LM167" s="16"/>
      <c r="LN167" s="16"/>
      <c r="LO167" s="16"/>
      <c r="LP167" s="16"/>
      <c r="LQ167" s="16"/>
      <c r="LR167" s="16"/>
      <c r="LS167" s="16"/>
      <c r="LT167" s="16"/>
      <c r="LU167" s="16"/>
      <c r="LV167" s="16"/>
      <c r="LW167" s="16"/>
      <c r="LX167" s="16"/>
      <c r="LY167" s="16"/>
      <c r="LZ167" s="16"/>
      <c r="MA167" s="16"/>
      <c r="MB167" s="16"/>
      <c r="MC167" s="16"/>
      <c r="MD167" s="16"/>
      <c r="ME167" s="16"/>
      <c r="MF167" s="16"/>
      <c r="MG167" s="16"/>
      <c r="MH167" s="16"/>
      <c r="MI167" s="16"/>
      <c r="MJ167" s="16"/>
      <c r="MK167" s="16"/>
      <c r="ML167" s="16"/>
      <c r="MM167" s="16"/>
      <c r="MN167" s="16"/>
      <c r="MO167" s="16"/>
      <c r="MP167" s="16"/>
      <c r="MQ167" s="16"/>
      <c r="MR167" s="16"/>
      <c r="MS167" s="16"/>
      <c r="MT167" s="16"/>
      <c r="MU167" s="16"/>
      <c r="MV167" s="16"/>
      <c r="MW167" s="16"/>
      <c r="MX167" s="16"/>
      <c r="MY167" s="16"/>
      <c r="MZ167" s="16"/>
      <c r="NA167" s="16"/>
      <c r="NB167" s="16"/>
      <c r="NC167" s="16"/>
      <c r="ND167" s="16"/>
      <c r="NE167" s="16"/>
      <c r="NF167" s="16"/>
      <c r="NG167" s="16"/>
      <c r="NH167" s="16"/>
      <c r="NI167" s="16"/>
      <c r="NJ167" s="16"/>
      <c r="NK167" s="16"/>
      <c r="NL167" s="16"/>
      <c r="NM167" s="16"/>
      <c r="NN167" s="16"/>
      <c r="NO167" s="16"/>
      <c r="NP167" s="16"/>
      <c r="NQ167" s="16"/>
      <c r="NR167" s="16"/>
      <c r="NS167" s="16"/>
      <c r="NT167" s="16"/>
      <c r="NU167" s="16"/>
      <c r="NV167" s="16"/>
      <c r="NW167" s="16"/>
      <c r="NX167" s="16"/>
      <c r="NY167" s="16"/>
      <c r="NZ167" s="16"/>
      <c r="OA167" s="16"/>
      <c r="OB167" s="16"/>
      <c r="OC167" s="16"/>
      <c r="OD167" s="16"/>
      <c r="OE167" s="16"/>
      <c r="OF167" s="16"/>
      <c r="OG167" s="16"/>
      <c r="OH167" s="16"/>
      <c r="OI167" s="16"/>
      <c r="OJ167" s="16"/>
      <c r="OK167" s="16"/>
      <c r="OL167" s="16"/>
      <c r="OM167" s="16"/>
      <c r="ON167" s="16"/>
      <c r="OO167" s="16"/>
      <c r="OP167" s="16"/>
      <c r="OQ167" s="16"/>
      <c r="OR167" s="16"/>
      <c r="OS167" s="16"/>
      <c r="OT167" s="16"/>
      <c r="OU167" s="16"/>
      <c r="OV167" s="16"/>
      <c r="OW167" s="16"/>
      <c r="OX167" s="16"/>
      <c r="OY167" s="16"/>
      <c r="OZ167" s="16"/>
      <c r="PA167" s="16"/>
      <c r="PB167" s="16"/>
      <c r="PC167" s="16"/>
      <c r="PD167" s="16"/>
      <c r="PE167" s="16"/>
      <c r="PF167" s="16"/>
      <c r="PG167" s="16"/>
      <c r="PH167" s="16"/>
      <c r="PI167" s="16"/>
      <c r="PJ167" s="16"/>
      <c r="PK167" s="16"/>
      <c r="PL167" s="16"/>
      <c r="PM167" s="16"/>
      <c r="PN167" s="16"/>
      <c r="PO167" s="16"/>
      <c r="PP167" s="16"/>
      <c r="PQ167" s="16"/>
      <c r="PR167" s="16"/>
      <c r="PS167" s="16"/>
      <c r="PT167" s="16"/>
      <c r="PU167" s="16"/>
      <c r="PV167" s="16"/>
      <c r="PW167" s="16"/>
      <c r="PX167" s="16"/>
      <c r="PY167" s="16"/>
      <c r="PZ167" s="16"/>
      <c r="QA167" s="16"/>
      <c r="QB167" s="16"/>
      <c r="QC167" s="16"/>
      <c r="QD167" s="16"/>
      <c r="QE167" s="16"/>
      <c r="QF167" s="16"/>
      <c r="QG167" s="16"/>
      <c r="QH167" s="16"/>
      <c r="QI167" s="16"/>
      <c r="QJ167" s="16"/>
      <c r="QK167" s="16"/>
      <c r="QL167" s="16"/>
      <c r="QM167" s="16"/>
      <c r="QN167" s="16"/>
      <c r="QO167" s="16"/>
      <c r="QP167" s="16"/>
      <c r="QQ167" s="16"/>
      <c r="QR167" s="16"/>
      <c r="QS167" s="16"/>
      <c r="QT167" s="16"/>
      <c r="QU167" s="16"/>
      <c r="QV167" s="16"/>
      <c r="QW167" s="16"/>
      <c r="QX167" s="16"/>
      <c r="QY167" s="16"/>
      <c r="QZ167" s="16"/>
      <c r="RA167" s="16"/>
      <c r="RB167" s="16"/>
      <c r="RC167" s="16"/>
      <c r="RD167" s="16"/>
      <c r="RE167" s="16"/>
      <c r="RF167" s="16"/>
      <c r="RG167" s="16"/>
      <c r="RH167" s="16"/>
      <c r="RI167" s="16"/>
      <c r="RJ167" s="16"/>
      <c r="RK167" s="16"/>
      <c r="RL167" s="16"/>
      <c r="RM167" s="16"/>
      <c r="RN167" s="16"/>
      <c r="RO167" s="16"/>
      <c r="RP167" s="16"/>
      <c r="RQ167" s="16"/>
      <c r="RR167" s="16"/>
      <c r="RS167" s="16"/>
      <c r="RT167" s="16"/>
      <c r="RU167" s="16"/>
      <c r="RV167" s="16"/>
      <c r="RW167" s="16"/>
      <c r="RX167" s="16"/>
      <c r="RY167" s="16"/>
      <c r="RZ167" s="16"/>
      <c r="SA167" s="16"/>
      <c r="SB167" s="16"/>
      <c r="SC167" s="16"/>
      <c r="SD167" s="16"/>
      <c r="SE167" s="16"/>
      <c r="SF167" s="16"/>
      <c r="SG167" s="16"/>
      <c r="SH167" s="16"/>
      <c r="SI167" s="16"/>
      <c r="SJ167" s="16"/>
      <c r="SK167" s="16"/>
      <c r="SL167" s="16"/>
      <c r="SM167" s="16"/>
      <c r="SN167" s="16"/>
      <c r="SO167" s="16"/>
      <c r="SP167" s="16"/>
      <c r="SQ167" s="16"/>
      <c r="SR167" s="16"/>
      <c r="SS167" s="16"/>
      <c r="ST167" s="16"/>
      <c r="SU167" s="16"/>
      <c r="SV167" s="16"/>
      <c r="SW167" s="16"/>
      <c r="SX167" s="16"/>
      <c r="SY167" s="16"/>
      <c r="SZ167" s="16"/>
      <c r="TA167" s="16"/>
      <c r="TB167" s="16"/>
      <c r="TC167" s="16"/>
      <c r="TD167" s="16"/>
      <c r="TE167" s="16"/>
      <c r="TF167" s="16"/>
      <c r="TG167" s="16"/>
      <c r="TH167" s="16"/>
      <c r="TI167" s="16"/>
      <c r="TJ167" s="16"/>
      <c r="TK167" s="16"/>
      <c r="TL167" s="16"/>
      <c r="TM167" s="16"/>
      <c r="TN167" s="16"/>
      <c r="TO167" s="16"/>
    </row>
    <row r="168" spans="1:535" s="98" customFormat="1" x14ac:dyDescent="0.3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c r="GX168" s="16"/>
      <c r="GY168" s="16"/>
      <c r="GZ168" s="16"/>
      <c r="HA168" s="16"/>
      <c r="HB168" s="16"/>
      <c r="HC168" s="16"/>
      <c r="HD168" s="16"/>
      <c r="HE168" s="16"/>
      <c r="HF168" s="16"/>
      <c r="HG168" s="16"/>
      <c r="HH168" s="16"/>
      <c r="HI168" s="16"/>
      <c r="HJ168" s="16"/>
      <c r="HK168" s="16"/>
      <c r="HL168" s="16"/>
      <c r="HM168" s="16"/>
      <c r="HN168" s="16"/>
      <c r="HO168" s="16"/>
      <c r="HP168" s="16"/>
      <c r="HQ168" s="16"/>
      <c r="HR168" s="16"/>
      <c r="HS168" s="16"/>
      <c r="HT168" s="16"/>
      <c r="HU168" s="16"/>
      <c r="HV168" s="16"/>
      <c r="HW168" s="16"/>
      <c r="HX168" s="16"/>
      <c r="HY168" s="16"/>
      <c r="HZ168" s="16"/>
      <c r="IA168" s="16"/>
      <c r="IB168" s="16"/>
      <c r="IC168" s="16"/>
      <c r="ID168" s="16"/>
      <c r="IE168" s="16"/>
      <c r="IF168" s="16"/>
      <c r="IG168" s="16"/>
      <c r="IH168" s="16"/>
      <c r="II168" s="16"/>
      <c r="IJ168" s="16"/>
      <c r="IK168" s="16"/>
      <c r="IL168" s="16"/>
      <c r="IM168" s="16"/>
      <c r="IN168" s="16"/>
      <c r="IO168" s="16"/>
      <c r="IP168" s="16"/>
      <c r="IQ168" s="16"/>
      <c r="IR168" s="16"/>
      <c r="IS168" s="16"/>
      <c r="IT168" s="16"/>
      <c r="IU168" s="16"/>
      <c r="IV168" s="16"/>
      <c r="IW168" s="16"/>
      <c r="IX168" s="16"/>
      <c r="IY168" s="16"/>
      <c r="IZ168" s="16"/>
      <c r="JA168" s="16"/>
      <c r="JB168" s="16"/>
      <c r="JC168" s="16"/>
      <c r="JD168" s="16"/>
      <c r="JE168" s="16"/>
      <c r="JF168" s="16"/>
      <c r="JG168" s="16"/>
      <c r="JH168" s="16"/>
      <c r="JI168" s="16"/>
      <c r="JJ168" s="16"/>
      <c r="JK168" s="16"/>
      <c r="JL168" s="16"/>
      <c r="JM168" s="16"/>
      <c r="JN168" s="16"/>
      <c r="JO168" s="16"/>
      <c r="JP168" s="16"/>
      <c r="JQ168" s="16"/>
      <c r="JR168" s="16"/>
      <c r="JS168" s="16"/>
      <c r="JT168" s="16"/>
      <c r="JU168" s="16"/>
      <c r="JV168" s="16"/>
      <c r="JW168" s="16"/>
      <c r="JX168" s="16"/>
      <c r="JY168" s="16"/>
      <c r="JZ168" s="16"/>
      <c r="KA168" s="16"/>
      <c r="KB168" s="16"/>
      <c r="KC168" s="16"/>
      <c r="KD168" s="16"/>
      <c r="KE168" s="16"/>
      <c r="KF168" s="16"/>
      <c r="KG168" s="16"/>
      <c r="KH168" s="16"/>
      <c r="KI168" s="16"/>
      <c r="KJ168" s="16"/>
      <c r="KK168" s="16"/>
      <c r="KL168" s="16"/>
      <c r="KM168" s="16"/>
      <c r="KN168" s="16"/>
      <c r="KO168" s="16"/>
      <c r="KP168" s="16"/>
      <c r="KQ168" s="16"/>
      <c r="KR168" s="16"/>
      <c r="KS168" s="16"/>
      <c r="KT168" s="16"/>
      <c r="KU168" s="16"/>
      <c r="KV168" s="16"/>
      <c r="KW168" s="16"/>
      <c r="KX168" s="16"/>
      <c r="KY168" s="16"/>
      <c r="KZ168" s="16"/>
      <c r="LA168" s="16"/>
      <c r="LB168" s="16"/>
      <c r="LC168" s="16"/>
      <c r="LD168" s="16"/>
      <c r="LE168" s="16"/>
      <c r="LF168" s="16"/>
      <c r="LG168" s="16"/>
      <c r="LH168" s="16"/>
      <c r="LI168" s="16"/>
      <c r="LJ168" s="16"/>
      <c r="LK168" s="16"/>
      <c r="LL168" s="16"/>
      <c r="LM168" s="16"/>
      <c r="LN168" s="16"/>
      <c r="LO168" s="16"/>
      <c r="LP168" s="16"/>
      <c r="LQ168" s="16"/>
      <c r="LR168" s="16"/>
      <c r="LS168" s="16"/>
      <c r="LT168" s="16"/>
      <c r="LU168" s="16"/>
      <c r="LV168" s="16"/>
      <c r="LW168" s="16"/>
      <c r="LX168" s="16"/>
      <c r="LY168" s="16"/>
      <c r="LZ168" s="16"/>
      <c r="MA168" s="16"/>
      <c r="MB168" s="16"/>
      <c r="MC168" s="16"/>
      <c r="MD168" s="16"/>
      <c r="ME168" s="16"/>
      <c r="MF168" s="16"/>
      <c r="MG168" s="16"/>
      <c r="MH168" s="16"/>
      <c r="MI168" s="16"/>
      <c r="MJ168" s="16"/>
      <c r="MK168" s="16"/>
      <c r="ML168" s="16"/>
      <c r="MM168" s="16"/>
      <c r="MN168" s="16"/>
      <c r="MO168" s="16"/>
      <c r="MP168" s="16"/>
      <c r="MQ168" s="16"/>
      <c r="MR168" s="16"/>
      <c r="MS168" s="16"/>
      <c r="MT168" s="16"/>
      <c r="MU168" s="16"/>
      <c r="MV168" s="16"/>
      <c r="MW168" s="16"/>
      <c r="MX168" s="16"/>
      <c r="MY168" s="16"/>
      <c r="MZ168" s="16"/>
      <c r="NA168" s="16"/>
      <c r="NB168" s="16"/>
      <c r="NC168" s="16"/>
      <c r="ND168" s="16"/>
      <c r="NE168" s="16"/>
      <c r="NF168" s="16"/>
      <c r="NG168" s="16"/>
      <c r="NH168" s="16"/>
      <c r="NI168" s="16"/>
      <c r="NJ168" s="16"/>
      <c r="NK168" s="16"/>
      <c r="NL168" s="16"/>
      <c r="NM168" s="16"/>
      <c r="NN168" s="16"/>
      <c r="NO168" s="16"/>
      <c r="NP168" s="16"/>
      <c r="NQ168" s="16"/>
      <c r="NR168" s="16"/>
      <c r="NS168" s="16"/>
      <c r="NT168" s="16"/>
      <c r="NU168" s="16"/>
      <c r="NV168" s="16"/>
      <c r="NW168" s="16"/>
      <c r="NX168" s="16"/>
      <c r="NY168" s="16"/>
      <c r="NZ168" s="16"/>
      <c r="OA168" s="16"/>
      <c r="OB168" s="16"/>
      <c r="OC168" s="16"/>
      <c r="OD168" s="16"/>
      <c r="OE168" s="16"/>
      <c r="OF168" s="16"/>
      <c r="OG168" s="16"/>
      <c r="OH168" s="16"/>
      <c r="OI168" s="16"/>
      <c r="OJ168" s="16"/>
      <c r="OK168" s="16"/>
      <c r="OL168" s="16"/>
      <c r="OM168" s="16"/>
      <c r="ON168" s="16"/>
      <c r="OO168" s="16"/>
      <c r="OP168" s="16"/>
      <c r="OQ168" s="16"/>
      <c r="OR168" s="16"/>
      <c r="OS168" s="16"/>
      <c r="OT168" s="16"/>
      <c r="OU168" s="16"/>
      <c r="OV168" s="16"/>
      <c r="OW168" s="16"/>
      <c r="OX168" s="16"/>
      <c r="OY168" s="16"/>
      <c r="OZ168" s="16"/>
      <c r="PA168" s="16"/>
      <c r="PB168" s="16"/>
      <c r="PC168" s="16"/>
      <c r="PD168" s="16"/>
      <c r="PE168" s="16"/>
      <c r="PF168" s="16"/>
      <c r="PG168" s="16"/>
      <c r="PH168" s="16"/>
      <c r="PI168" s="16"/>
      <c r="PJ168" s="16"/>
      <c r="PK168" s="16"/>
      <c r="PL168" s="16"/>
      <c r="PM168" s="16"/>
      <c r="PN168" s="16"/>
      <c r="PO168" s="16"/>
      <c r="PP168" s="16"/>
      <c r="PQ168" s="16"/>
      <c r="PR168" s="16"/>
      <c r="PS168" s="16"/>
      <c r="PT168" s="16"/>
      <c r="PU168" s="16"/>
      <c r="PV168" s="16"/>
      <c r="PW168" s="16"/>
      <c r="PX168" s="16"/>
      <c r="PY168" s="16"/>
      <c r="PZ168" s="16"/>
      <c r="QA168" s="16"/>
      <c r="QB168" s="16"/>
      <c r="QC168" s="16"/>
      <c r="QD168" s="16"/>
      <c r="QE168" s="16"/>
      <c r="QF168" s="16"/>
      <c r="QG168" s="16"/>
      <c r="QH168" s="16"/>
      <c r="QI168" s="16"/>
      <c r="QJ168" s="16"/>
      <c r="QK168" s="16"/>
      <c r="QL168" s="16"/>
      <c r="QM168" s="16"/>
      <c r="QN168" s="16"/>
      <c r="QO168" s="16"/>
      <c r="QP168" s="16"/>
      <c r="QQ168" s="16"/>
      <c r="QR168" s="16"/>
      <c r="QS168" s="16"/>
      <c r="QT168" s="16"/>
      <c r="QU168" s="16"/>
      <c r="QV168" s="16"/>
      <c r="QW168" s="16"/>
      <c r="QX168" s="16"/>
      <c r="QY168" s="16"/>
      <c r="QZ168" s="16"/>
      <c r="RA168" s="16"/>
      <c r="RB168" s="16"/>
      <c r="RC168" s="16"/>
      <c r="RD168" s="16"/>
      <c r="RE168" s="16"/>
      <c r="RF168" s="16"/>
      <c r="RG168" s="16"/>
      <c r="RH168" s="16"/>
      <c r="RI168" s="16"/>
      <c r="RJ168" s="16"/>
      <c r="RK168" s="16"/>
      <c r="RL168" s="16"/>
      <c r="RM168" s="16"/>
      <c r="RN168" s="16"/>
      <c r="RO168" s="16"/>
      <c r="RP168" s="16"/>
      <c r="RQ168" s="16"/>
      <c r="RR168" s="16"/>
      <c r="RS168" s="16"/>
      <c r="RT168" s="16"/>
      <c r="RU168" s="16"/>
      <c r="RV168" s="16"/>
      <c r="RW168" s="16"/>
      <c r="RX168" s="16"/>
      <c r="RY168" s="16"/>
      <c r="RZ168" s="16"/>
      <c r="SA168" s="16"/>
      <c r="SB168" s="16"/>
      <c r="SC168" s="16"/>
      <c r="SD168" s="16"/>
      <c r="SE168" s="16"/>
      <c r="SF168" s="16"/>
      <c r="SG168" s="16"/>
      <c r="SH168" s="16"/>
      <c r="SI168" s="16"/>
      <c r="SJ168" s="16"/>
      <c r="SK168" s="16"/>
      <c r="SL168" s="16"/>
      <c r="SM168" s="16"/>
      <c r="SN168" s="16"/>
      <c r="SO168" s="16"/>
      <c r="SP168" s="16"/>
      <c r="SQ168" s="16"/>
      <c r="SR168" s="16"/>
      <c r="SS168" s="16"/>
      <c r="ST168" s="16"/>
      <c r="SU168" s="16"/>
      <c r="SV168" s="16"/>
      <c r="SW168" s="16"/>
      <c r="SX168" s="16"/>
      <c r="SY168" s="16"/>
      <c r="SZ168" s="16"/>
      <c r="TA168" s="16"/>
      <c r="TB168" s="16"/>
      <c r="TC168" s="16"/>
      <c r="TD168" s="16"/>
      <c r="TE168" s="16"/>
      <c r="TF168" s="16"/>
      <c r="TG168" s="16"/>
      <c r="TH168" s="16"/>
      <c r="TI168" s="16"/>
      <c r="TJ168" s="16"/>
      <c r="TK168" s="16"/>
      <c r="TL168" s="16"/>
      <c r="TM168" s="16"/>
      <c r="TN168" s="16"/>
      <c r="TO168" s="16"/>
    </row>
    <row r="169" spans="1:535" s="98" customFormat="1" x14ac:dyDescent="0.3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c r="GX169" s="16"/>
      <c r="GY169" s="16"/>
      <c r="GZ169" s="16"/>
      <c r="HA169" s="16"/>
      <c r="HB169" s="16"/>
      <c r="HC169" s="16"/>
      <c r="HD169" s="16"/>
      <c r="HE169" s="16"/>
      <c r="HF169" s="16"/>
      <c r="HG169" s="16"/>
      <c r="HH169" s="16"/>
      <c r="HI169" s="16"/>
      <c r="HJ169" s="16"/>
      <c r="HK169" s="16"/>
      <c r="HL169" s="16"/>
      <c r="HM169" s="16"/>
      <c r="HN169" s="16"/>
      <c r="HO169" s="16"/>
      <c r="HP169" s="16"/>
      <c r="HQ169" s="16"/>
      <c r="HR169" s="16"/>
      <c r="HS169" s="16"/>
      <c r="HT169" s="16"/>
      <c r="HU169" s="16"/>
      <c r="HV169" s="16"/>
      <c r="HW169" s="16"/>
      <c r="HX169" s="16"/>
      <c r="HY169" s="16"/>
      <c r="HZ169" s="16"/>
      <c r="IA169" s="16"/>
      <c r="IB169" s="16"/>
      <c r="IC169" s="16"/>
      <c r="ID169" s="16"/>
      <c r="IE169" s="16"/>
      <c r="IF169" s="16"/>
      <c r="IG169" s="16"/>
      <c r="IH169" s="16"/>
      <c r="II169" s="16"/>
      <c r="IJ169" s="16"/>
      <c r="IK169" s="16"/>
      <c r="IL169" s="16"/>
      <c r="IM169" s="16"/>
      <c r="IN169" s="16"/>
      <c r="IO169" s="16"/>
      <c r="IP169" s="16"/>
      <c r="IQ169" s="16"/>
      <c r="IR169" s="16"/>
      <c r="IS169" s="16"/>
      <c r="IT169" s="16"/>
      <c r="IU169" s="16"/>
      <c r="IV169" s="16"/>
      <c r="IW169" s="16"/>
      <c r="IX169" s="16"/>
      <c r="IY169" s="16"/>
      <c r="IZ169" s="16"/>
      <c r="JA169" s="16"/>
      <c r="JB169" s="16"/>
      <c r="JC169" s="16"/>
      <c r="JD169" s="16"/>
      <c r="JE169" s="16"/>
      <c r="JF169" s="16"/>
      <c r="JG169" s="16"/>
      <c r="JH169" s="16"/>
      <c r="JI169" s="16"/>
      <c r="JJ169" s="16"/>
      <c r="JK169" s="16"/>
      <c r="JL169" s="16"/>
      <c r="JM169" s="16"/>
      <c r="JN169" s="16"/>
      <c r="JO169" s="16"/>
      <c r="JP169" s="16"/>
      <c r="JQ169" s="16"/>
      <c r="JR169" s="16"/>
      <c r="JS169" s="16"/>
      <c r="JT169" s="16"/>
      <c r="JU169" s="16"/>
      <c r="JV169" s="16"/>
      <c r="JW169" s="16"/>
      <c r="JX169" s="16"/>
      <c r="JY169" s="16"/>
      <c r="JZ169" s="16"/>
      <c r="KA169" s="16"/>
      <c r="KB169" s="16"/>
      <c r="KC169" s="16"/>
      <c r="KD169" s="16"/>
      <c r="KE169" s="16"/>
      <c r="KF169" s="16"/>
      <c r="KG169" s="16"/>
      <c r="KH169" s="16"/>
      <c r="KI169" s="16"/>
      <c r="KJ169" s="16"/>
      <c r="KK169" s="16"/>
      <c r="KL169" s="16"/>
      <c r="KM169" s="16"/>
      <c r="KN169" s="16"/>
      <c r="KO169" s="16"/>
      <c r="KP169" s="16"/>
      <c r="KQ169" s="16"/>
      <c r="KR169" s="16"/>
      <c r="KS169" s="16"/>
      <c r="KT169" s="16"/>
      <c r="KU169" s="16"/>
      <c r="KV169" s="16"/>
      <c r="KW169" s="16"/>
      <c r="KX169" s="16"/>
      <c r="KY169" s="16"/>
      <c r="KZ169" s="16"/>
      <c r="LA169" s="16"/>
      <c r="LB169" s="16"/>
      <c r="LC169" s="16"/>
      <c r="LD169" s="16"/>
      <c r="LE169" s="16"/>
      <c r="LF169" s="16"/>
      <c r="LG169" s="16"/>
      <c r="LH169" s="16"/>
      <c r="LI169" s="16"/>
      <c r="LJ169" s="16"/>
      <c r="LK169" s="16"/>
      <c r="LL169" s="16"/>
      <c r="LM169" s="16"/>
      <c r="LN169" s="16"/>
      <c r="LO169" s="16"/>
      <c r="LP169" s="16"/>
      <c r="LQ169" s="16"/>
      <c r="LR169" s="16"/>
      <c r="LS169" s="16"/>
      <c r="LT169" s="16"/>
      <c r="LU169" s="16"/>
      <c r="LV169" s="16"/>
      <c r="LW169" s="16"/>
      <c r="LX169" s="16"/>
      <c r="LY169" s="16"/>
      <c r="LZ169" s="16"/>
      <c r="MA169" s="16"/>
      <c r="MB169" s="16"/>
      <c r="MC169" s="16"/>
      <c r="MD169" s="16"/>
      <c r="ME169" s="16"/>
      <c r="MF169" s="16"/>
      <c r="MG169" s="16"/>
      <c r="MH169" s="16"/>
      <c r="MI169" s="16"/>
      <c r="MJ169" s="16"/>
      <c r="MK169" s="16"/>
      <c r="ML169" s="16"/>
      <c r="MM169" s="16"/>
      <c r="MN169" s="16"/>
      <c r="MO169" s="16"/>
      <c r="MP169" s="16"/>
      <c r="MQ169" s="16"/>
      <c r="MR169" s="16"/>
      <c r="MS169" s="16"/>
      <c r="MT169" s="16"/>
      <c r="MU169" s="16"/>
      <c r="MV169" s="16"/>
      <c r="MW169" s="16"/>
      <c r="MX169" s="16"/>
      <c r="MY169" s="16"/>
      <c r="MZ169" s="16"/>
      <c r="NA169" s="16"/>
      <c r="NB169" s="16"/>
      <c r="NC169" s="16"/>
      <c r="ND169" s="16"/>
      <c r="NE169" s="16"/>
      <c r="NF169" s="16"/>
      <c r="NG169" s="16"/>
      <c r="NH169" s="16"/>
      <c r="NI169" s="16"/>
      <c r="NJ169" s="16"/>
      <c r="NK169" s="16"/>
      <c r="NL169" s="16"/>
      <c r="NM169" s="16"/>
      <c r="NN169" s="16"/>
      <c r="NO169" s="16"/>
      <c r="NP169" s="16"/>
      <c r="NQ169" s="16"/>
      <c r="NR169" s="16"/>
      <c r="NS169" s="16"/>
      <c r="NT169" s="16"/>
      <c r="NU169" s="16"/>
      <c r="NV169" s="16"/>
      <c r="NW169" s="16"/>
      <c r="NX169" s="16"/>
      <c r="NY169" s="16"/>
      <c r="NZ169" s="16"/>
      <c r="OA169" s="16"/>
      <c r="OB169" s="16"/>
      <c r="OC169" s="16"/>
      <c r="OD169" s="16"/>
      <c r="OE169" s="16"/>
      <c r="OF169" s="16"/>
      <c r="OG169" s="16"/>
      <c r="OH169" s="16"/>
      <c r="OI169" s="16"/>
      <c r="OJ169" s="16"/>
      <c r="OK169" s="16"/>
      <c r="OL169" s="16"/>
      <c r="OM169" s="16"/>
      <c r="ON169" s="16"/>
      <c r="OO169" s="16"/>
      <c r="OP169" s="16"/>
      <c r="OQ169" s="16"/>
      <c r="OR169" s="16"/>
      <c r="OS169" s="16"/>
      <c r="OT169" s="16"/>
      <c r="OU169" s="16"/>
      <c r="OV169" s="16"/>
      <c r="OW169" s="16"/>
      <c r="OX169" s="16"/>
      <c r="OY169" s="16"/>
      <c r="OZ169" s="16"/>
      <c r="PA169" s="16"/>
      <c r="PB169" s="16"/>
      <c r="PC169" s="16"/>
      <c r="PD169" s="16"/>
      <c r="PE169" s="16"/>
      <c r="PF169" s="16"/>
      <c r="PG169" s="16"/>
      <c r="PH169" s="16"/>
      <c r="PI169" s="16"/>
      <c r="PJ169" s="16"/>
      <c r="PK169" s="16"/>
      <c r="PL169" s="16"/>
      <c r="PM169" s="16"/>
      <c r="PN169" s="16"/>
      <c r="PO169" s="16"/>
      <c r="PP169" s="16"/>
      <c r="PQ169" s="16"/>
      <c r="PR169" s="16"/>
      <c r="PS169" s="16"/>
      <c r="PT169" s="16"/>
      <c r="PU169" s="16"/>
      <c r="PV169" s="16"/>
      <c r="PW169" s="16"/>
      <c r="PX169" s="16"/>
      <c r="PY169" s="16"/>
      <c r="PZ169" s="16"/>
      <c r="QA169" s="16"/>
      <c r="QB169" s="16"/>
      <c r="QC169" s="16"/>
      <c r="QD169" s="16"/>
      <c r="QE169" s="16"/>
      <c r="QF169" s="16"/>
      <c r="QG169" s="16"/>
      <c r="QH169" s="16"/>
      <c r="QI169" s="16"/>
      <c r="QJ169" s="16"/>
      <c r="QK169" s="16"/>
      <c r="QL169" s="16"/>
      <c r="QM169" s="16"/>
      <c r="QN169" s="16"/>
      <c r="QO169" s="16"/>
      <c r="QP169" s="16"/>
      <c r="QQ169" s="16"/>
      <c r="QR169" s="16"/>
      <c r="QS169" s="16"/>
      <c r="QT169" s="16"/>
      <c r="QU169" s="16"/>
      <c r="QV169" s="16"/>
      <c r="QW169" s="16"/>
      <c r="QX169" s="16"/>
      <c r="QY169" s="16"/>
      <c r="QZ169" s="16"/>
      <c r="RA169" s="16"/>
      <c r="RB169" s="16"/>
      <c r="RC169" s="16"/>
      <c r="RD169" s="16"/>
      <c r="RE169" s="16"/>
      <c r="RF169" s="16"/>
      <c r="RG169" s="16"/>
      <c r="RH169" s="16"/>
      <c r="RI169" s="16"/>
      <c r="RJ169" s="16"/>
      <c r="RK169" s="16"/>
      <c r="RL169" s="16"/>
      <c r="RM169" s="16"/>
      <c r="RN169" s="16"/>
      <c r="RO169" s="16"/>
      <c r="RP169" s="16"/>
      <c r="RQ169" s="16"/>
      <c r="RR169" s="16"/>
      <c r="RS169" s="16"/>
      <c r="RT169" s="16"/>
      <c r="RU169" s="16"/>
      <c r="RV169" s="16"/>
      <c r="RW169" s="16"/>
      <c r="RX169" s="16"/>
      <c r="RY169" s="16"/>
      <c r="RZ169" s="16"/>
      <c r="SA169" s="16"/>
      <c r="SB169" s="16"/>
      <c r="SC169" s="16"/>
      <c r="SD169" s="16"/>
      <c r="SE169" s="16"/>
      <c r="SF169" s="16"/>
      <c r="SG169" s="16"/>
      <c r="SH169" s="16"/>
      <c r="SI169" s="16"/>
      <c r="SJ169" s="16"/>
      <c r="SK169" s="16"/>
      <c r="SL169" s="16"/>
      <c r="SM169" s="16"/>
      <c r="SN169" s="16"/>
      <c r="SO169" s="16"/>
      <c r="SP169" s="16"/>
      <c r="SQ169" s="16"/>
      <c r="SR169" s="16"/>
      <c r="SS169" s="16"/>
      <c r="ST169" s="16"/>
      <c r="SU169" s="16"/>
      <c r="SV169" s="16"/>
      <c r="SW169" s="16"/>
      <c r="SX169" s="16"/>
      <c r="SY169" s="16"/>
      <c r="SZ169" s="16"/>
      <c r="TA169" s="16"/>
      <c r="TB169" s="16"/>
      <c r="TC169" s="16"/>
      <c r="TD169" s="16"/>
      <c r="TE169" s="16"/>
      <c r="TF169" s="16"/>
      <c r="TG169" s="16"/>
      <c r="TH169" s="16"/>
      <c r="TI169" s="16"/>
      <c r="TJ169" s="16"/>
      <c r="TK169" s="16"/>
      <c r="TL169" s="16"/>
      <c r="TM169" s="16"/>
      <c r="TN169" s="16"/>
      <c r="TO169" s="16"/>
    </row>
    <row r="170" spans="1:535" s="98" customFormat="1" x14ac:dyDescent="0.3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c r="GK170" s="16"/>
      <c r="GL170" s="16"/>
      <c r="GM170" s="16"/>
      <c r="GN170" s="16"/>
      <c r="GO170" s="16"/>
      <c r="GP170" s="16"/>
      <c r="GQ170" s="16"/>
      <c r="GR170" s="16"/>
      <c r="GS170" s="16"/>
      <c r="GT170" s="16"/>
      <c r="GU170" s="16"/>
      <c r="GV170" s="16"/>
      <c r="GW170" s="16"/>
      <c r="GX170" s="16"/>
      <c r="GY170" s="16"/>
      <c r="GZ170" s="16"/>
      <c r="HA170" s="16"/>
      <c r="HB170" s="16"/>
      <c r="HC170" s="16"/>
      <c r="HD170" s="16"/>
      <c r="HE170" s="16"/>
      <c r="HF170" s="16"/>
      <c r="HG170" s="16"/>
      <c r="HH170" s="16"/>
      <c r="HI170" s="16"/>
      <c r="HJ170" s="16"/>
      <c r="HK170" s="16"/>
      <c r="HL170" s="16"/>
      <c r="HM170" s="16"/>
      <c r="HN170" s="16"/>
      <c r="HO170" s="16"/>
      <c r="HP170" s="16"/>
      <c r="HQ170" s="16"/>
      <c r="HR170" s="16"/>
      <c r="HS170" s="16"/>
      <c r="HT170" s="16"/>
      <c r="HU170" s="16"/>
      <c r="HV170" s="16"/>
      <c r="HW170" s="16"/>
      <c r="HX170" s="16"/>
      <c r="HY170" s="16"/>
      <c r="HZ170" s="16"/>
      <c r="IA170" s="16"/>
      <c r="IB170" s="16"/>
      <c r="IC170" s="16"/>
      <c r="ID170" s="16"/>
      <c r="IE170" s="16"/>
      <c r="IF170" s="16"/>
      <c r="IG170" s="16"/>
      <c r="IH170" s="16"/>
      <c r="II170" s="16"/>
      <c r="IJ170" s="16"/>
      <c r="IK170" s="16"/>
      <c r="IL170" s="16"/>
      <c r="IM170" s="16"/>
      <c r="IN170" s="16"/>
      <c r="IO170" s="16"/>
      <c r="IP170" s="16"/>
      <c r="IQ170" s="16"/>
      <c r="IR170" s="16"/>
      <c r="IS170" s="16"/>
      <c r="IT170" s="16"/>
      <c r="IU170" s="16"/>
      <c r="IV170" s="16"/>
      <c r="IW170" s="16"/>
      <c r="IX170" s="16"/>
      <c r="IY170" s="16"/>
      <c r="IZ170" s="16"/>
      <c r="JA170" s="16"/>
      <c r="JB170" s="16"/>
      <c r="JC170" s="16"/>
      <c r="JD170" s="16"/>
      <c r="JE170" s="16"/>
      <c r="JF170" s="16"/>
      <c r="JG170" s="16"/>
      <c r="JH170" s="16"/>
      <c r="JI170" s="16"/>
      <c r="JJ170" s="16"/>
      <c r="JK170" s="16"/>
      <c r="JL170" s="16"/>
      <c r="JM170" s="16"/>
      <c r="JN170" s="16"/>
      <c r="JO170" s="16"/>
      <c r="JP170" s="16"/>
      <c r="JQ170" s="16"/>
      <c r="JR170" s="16"/>
      <c r="JS170" s="16"/>
      <c r="JT170" s="16"/>
      <c r="JU170" s="16"/>
      <c r="JV170" s="16"/>
      <c r="JW170" s="16"/>
      <c r="JX170" s="16"/>
      <c r="JY170" s="16"/>
      <c r="JZ170" s="16"/>
      <c r="KA170" s="16"/>
      <c r="KB170" s="16"/>
      <c r="KC170" s="16"/>
      <c r="KD170" s="16"/>
      <c r="KE170" s="16"/>
      <c r="KF170" s="16"/>
      <c r="KG170" s="16"/>
      <c r="KH170" s="16"/>
      <c r="KI170" s="16"/>
      <c r="KJ170" s="16"/>
      <c r="KK170" s="16"/>
      <c r="KL170" s="16"/>
      <c r="KM170" s="16"/>
      <c r="KN170" s="16"/>
      <c r="KO170" s="16"/>
      <c r="KP170" s="16"/>
      <c r="KQ170" s="16"/>
      <c r="KR170" s="16"/>
      <c r="KS170" s="16"/>
      <c r="KT170" s="16"/>
      <c r="KU170" s="16"/>
      <c r="KV170" s="16"/>
      <c r="KW170" s="16"/>
      <c r="KX170" s="16"/>
      <c r="KY170" s="16"/>
      <c r="KZ170" s="16"/>
      <c r="LA170" s="16"/>
      <c r="LB170" s="16"/>
      <c r="LC170" s="16"/>
      <c r="LD170" s="16"/>
      <c r="LE170" s="16"/>
      <c r="LF170" s="16"/>
      <c r="LG170" s="16"/>
      <c r="LH170" s="16"/>
      <c r="LI170" s="16"/>
      <c r="LJ170" s="16"/>
      <c r="LK170" s="16"/>
      <c r="LL170" s="16"/>
      <c r="LM170" s="16"/>
      <c r="LN170" s="16"/>
      <c r="LO170" s="16"/>
      <c r="LP170" s="16"/>
      <c r="LQ170" s="16"/>
      <c r="LR170" s="16"/>
      <c r="LS170" s="16"/>
      <c r="LT170" s="16"/>
      <c r="LU170" s="16"/>
      <c r="LV170" s="16"/>
      <c r="LW170" s="16"/>
      <c r="LX170" s="16"/>
      <c r="LY170" s="16"/>
      <c r="LZ170" s="16"/>
      <c r="MA170" s="16"/>
      <c r="MB170" s="16"/>
      <c r="MC170" s="16"/>
      <c r="MD170" s="16"/>
      <c r="ME170" s="16"/>
      <c r="MF170" s="16"/>
      <c r="MG170" s="16"/>
      <c r="MH170" s="16"/>
      <c r="MI170" s="16"/>
      <c r="MJ170" s="16"/>
      <c r="MK170" s="16"/>
      <c r="ML170" s="16"/>
      <c r="MM170" s="16"/>
      <c r="MN170" s="16"/>
      <c r="MO170" s="16"/>
      <c r="MP170" s="16"/>
      <c r="MQ170" s="16"/>
      <c r="MR170" s="16"/>
      <c r="MS170" s="16"/>
      <c r="MT170" s="16"/>
      <c r="MU170" s="16"/>
      <c r="MV170" s="16"/>
      <c r="MW170" s="16"/>
      <c r="MX170" s="16"/>
      <c r="MY170" s="16"/>
      <c r="MZ170" s="16"/>
      <c r="NA170" s="16"/>
      <c r="NB170" s="16"/>
      <c r="NC170" s="16"/>
      <c r="ND170" s="16"/>
      <c r="NE170" s="16"/>
      <c r="NF170" s="16"/>
      <c r="NG170" s="16"/>
      <c r="NH170" s="16"/>
      <c r="NI170" s="16"/>
      <c r="NJ170" s="16"/>
      <c r="NK170" s="16"/>
      <c r="NL170" s="16"/>
      <c r="NM170" s="16"/>
      <c r="NN170" s="16"/>
      <c r="NO170" s="16"/>
      <c r="NP170" s="16"/>
      <c r="NQ170" s="16"/>
      <c r="NR170" s="16"/>
      <c r="NS170" s="16"/>
      <c r="NT170" s="16"/>
      <c r="NU170" s="16"/>
      <c r="NV170" s="16"/>
      <c r="NW170" s="16"/>
      <c r="NX170" s="16"/>
      <c r="NY170" s="16"/>
      <c r="NZ170" s="16"/>
      <c r="OA170" s="16"/>
      <c r="OB170" s="16"/>
      <c r="OC170" s="16"/>
      <c r="OD170" s="16"/>
      <c r="OE170" s="16"/>
      <c r="OF170" s="16"/>
      <c r="OG170" s="16"/>
      <c r="OH170" s="16"/>
      <c r="OI170" s="16"/>
      <c r="OJ170" s="16"/>
      <c r="OK170" s="16"/>
      <c r="OL170" s="16"/>
      <c r="OM170" s="16"/>
      <c r="ON170" s="16"/>
      <c r="OO170" s="16"/>
      <c r="OP170" s="16"/>
      <c r="OQ170" s="16"/>
      <c r="OR170" s="16"/>
      <c r="OS170" s="16"/>
      <c r="OT170" s="16"/>
      <c r="OU170" s="16"/>
      <c r="OV170" s="16"/>
      <c r="OW170" s="16"/>
      <c r="OX170" s="16"/>
      <c r="OY170" s="16"/>
      <c r="OZ170" s="16"/>
      <c r="PA170" s="16"/>
      <c r="PB170" s="16"/>
      <c r="PC170" s="16"/>
      <c r="PD170" s="16"/>
      <c r="PE170" s="16"/>
      <c r="PF170" s="16"/>
      <c r="PG170" s="16"/>
      <c r="PH170" s="16"/>
      <c r="PI170" s="16"/>
      <c r="PJ170" s="16"/>
      <c r="PK170" s="16"/>
      <c r="PL170" s="16"/>
      <c r="PM170" s="16"/>
      <c r="PN170" s="16"/>
      <c r="PO170" s="16"/>
      <c r="PP170" s="16"/>
      <c r="PQ170" s="16"/>
      <c r="PR170" s="16"/>
      <c r="PS170" s="16"/>
      <c r="PT170" s="16"/>
      <c r="PU170" s="16"/>
      <c r="PV170" s="16"/>
      <c r="PW170" s="16"/>
      <c r="PX170" s="16"/>
      <c r="PY170" s="16"/>
      <c r="PZ170" s="16"/>
      <c r="QA170" s="16"/>
      <c r="QB170" s="16"/>
      <c r="QC170" s="16"/>
      <c r="QD170" s="16"/>
      <c r="QE170" s="16"/>
      <c r="QF170" s="16"/>
      <c r="QG170" s="16"/>
      <c r="QH170" s="16"/>
      <c r="QI170" s="16"/>
      <c r="QJ170" s="16"/>
      <c r="QK170" s="16"/>
      <c r="QL170" s="16"/>
      <c r="QM170" s="16"/>
      <c r="QN170" s="16"/>
      <c r="QO170" s="16"/>
      <c r="QP170" s="16"/>
      <c r="QQ170" s="16"/>
      <c r="QR170" s="16"/>
      <c r="QS170" s="16"/>
      <c r="QT170" s="16"/>
      <c r="QU170" s="16"/>
      <c r="QV170" s="16"/>
      <c r="QW170" s="16"/>
      <c r="QX170" s="16"/>
      <c r="QY170" s="16"/>
      <c r="QZ170" s="16"/>
      <c r="RA170" s="16"/>
      <c r="RB170" s="16"/>
      <c r="RC170" s="16"/>
      <c r="RD170" s="16"/>
      <c r="RE170" s="16"/>
      <c r="RF170" s="16"/>
      <c r="RG170" s="16"/>
      <c r="RH170" s="16"/>
      <c r="RI170" s="16"/>
      <c r="RJ170" s="16"/>
      <c r="RK170" s="16"/>
      <c r="RL170" s="16"/>
      <c r="RM170" s="16"/>
      <c r="RN170" s="16"/>
      <c r="RO170" s="16"/>
      <c r="RP170" s="16"/>
      <c r="RQ170" s="16"/>
      <c r="RR170" s="16"/>
      <c r="RS170" s="16"/>
      <c r="RT170" s="16"/>
      <c r="RU170" s="16"/>
      <c r="RV170" s="16"/>
      <c r="RW170" s="16"/>
      <c r="RX170" s="16"/>
      <c r="RY170" s="16"/>
      <c r="RZ170" s="16"/>
      <c r="SA170" s="16"/>
      <c r="SB170" s="16"/>
      <c r="SC170" s="16"/>
      <c r="SD170" s="16"/>
      <c r="SE170" s="16"/>
      <c r="SF170" s="16"/>
      <c r="SG170" s="16"/>
      <c r="SH170" s="16"/>
      <c r="SI170" s="16"/>
      <c r="SJ170" s="16"/>
      <c r="SK170" s="16"/>
      <c r="SL170" s="16"/>
      <c r="SM170" s="16"/>
      <c r="SN170" s="16"/>
      <c r="SO170" s="16"/>
      <c r="SP170" s="16"/>
      <c r="SQ170" s="16"/>
      <c r="SR170" s="16"/>
      <c r="SS170" s="16"/>
      <c r="ST170" s="16"/>
      <c r="SU170" s="16"/>
      <c r="SV170" s="16"/>
      <c r="SW170" s="16"/>
      <c r="SX170" s="16"/>
      <c r="SY170" s="16"/>
      <c r="SZ170" s="16"/>
      <c r="TA170" s="16"/>
      <c r="TB170" s="16"/>
      <c r="TC170" s="16"/>
      <c r="TD170" s="16"/>
      <c r="TE170" s="16"/>
      <c r="TF170" s="16"/>
      <c r="TG170" s="16"/>
      <c r="TH170" s="16"/>
      <c r="TI170" s="16"/>
      <c r="TJ170" s="16"/>
      <c r="TK170" s="16"/>
      <c r="TL170" s="16"/>
      <c r="TM170" s="16"/>
      <c r="TN170" s="16"/>
      <c r="TO170" s="16"/>
    </row>
    <row r="171" spans="1:535" s="98" customFormat="1" x14ac:dyDescent="0.3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c r="GK171" s="16"/>
      <c r="GL171" s="16"/>
      <c r="GM171" s="16"/>
      <c r="GN171" s="16"/>
      <c r="GO171" s="16"/>
      <c r="GP171" s="16"/>
      <c r="GQ171" s="16"/>
      <c r="GR171" s="16"/>
      <c r="GS171" s="16"/>
      <c r="GT171" s="16"/>
      <c r="GU171" s="16"/>
      <c r="GV171" s="16"/>
      <c r="GW171" s="16"/>
      <c r="GX171" s="16"/>
      <c r="GY171" s="16"/>
      <c r="GZ171" s="16"/>
      <c r="HA171" s="16"/>
      <c r="HB171" s="16"/>
      <c r="HC171" s="16"/>
      <c r="HD171" s="16"/>
      <c r="HE171" s="16"/>
      <c r="HF171" s="16"/>
      <c r="HG171" s="16"/>
      <c r="HH171" s="16"/>
      <c r="HI171" s="16"/>
      <c r="HJ171" s="16"/>
      <c r="HK171" s="16"/>
      <c r="HL171" s="16"/>
      <c r="HM171" s="16"/>
      <c r="HN171" s="16"/>
      <c r="HO171" s="16"/>
      <c r="HP171" s="16"/>
      <c r="HQ171" s="16"/>
      <c r="HR171" s="16"/>
      <c r="HS171" s="16"/>
      <c r="HT171" s="16"/>
      <c r="HU171" s="16"/>
      <c r="HV171" s="16"/>
      <c r="HW171" s="16"/>
      <c r="HX171" s="16"/>
      <c r="HY171" s="16"/>
      <c r="HZ171" s="16"/>
      <c r="IA171" s="16"/>
      <c r="IB171" s="16"/>
      <c r="IC171" s="16"/>
      <c r="ID171" s="16"/>
      <c r="IE171" s="16"/>
      <c r="IF171" s="16"/>
      <c r="IG171" s="16"/>
      <c r="IH171" s="16"/>
      <c r="II171" s="16"/>
      <c r="IJ171" s="16"/>
      <c r="IK171" s="16"/>
      <c r="IL171" s="16"/>
      <c r="IM171" s="16"/>
      <c r="IN171" s="16"/>
      <c r="IO171" s="16"/>
      <c r="IP171" s="16"/>
      <c r="IQ171" s="16"/>
      <c r="IR171" s="16"/>
      <c r="IS171" s="16"/>
      <c r="IT171" s="16"/>
      <c r="IU171" s="16"/>
      <c r="IV171" s="16"/>
      <c r="IW171" s="16"/>
      <c r="IX171" s="16"/>
      <c r="IY171" s="16"/>
      <c r="IZ171" s="16"/>
      <c r="JA171" s="16"/>
      <c r="JB171" s="16"/>
      <c r="JC171" s="16"/>
      <c r="JD171" s="16"/>
      <c r="JE171" s="16"/>
      <c r="JF171" s="16"/>
      <c r="JG171" s="16"/>
      <c r="JH171" s="16"/>
      <c r="JI171" s="16"/>
      <c r="JJ171" s="16"/>
      <c r="JK171" s="16"/>
      <c r="JL171" s="16"/>
      <c r="JM171" s="16"/>
      <c r="JN171" s="16"/>
      <c r="JO171" s="16"/>
      <c r="JP171" s="16"/>
      <c r="JQ171" s="16"/>
      <c r="JR171" s="16"/>
      <c r="JS171" s="16"/>
      <c r="JT171" s="16"/>
      <c r="JU171" s="16"/>
      <c r="JV171" s="16"/>
      <c r="JW171" s="16"/>
      <c r="JX171" s="16"/>
      <c r="JY171" s="16"/>
      <c r="JZ171" s="16"/>
      <c r="KA171" s="16"/>
      <c r="KB171" s="16"/>
      <c r="KC171" s="16"/>
      <c r="KD171" s="16"/>
      <c r="KE171" s="16"/>
      <c r="KF171" s="16"/>
      <c r="KG171" s="16"/>
      <c r="KH171" s="16"/>
      <c r="KI171" s="16"/>
      <c r="KJ171" s="16"/>
      <c r="KK171" s="16"/>
      <c r="KL171" s="16"/>
      <c r="KM171" s="16"/>
      <c r="KN171" s="16"/>
      <c r="KO171" s="16"/>
      <c r="KP171" s="16"/>
      <c r="KQ171" s="16"/>
      <c r="KR171" s="16"/>
      <c r="KS171" s="16"/>
      <c r="KT171" s="16"/>
      <c r="KU171" s="16"/>
      <c r="KV171" s="16"/>
      <c r="KW171" s="16"/>
      <c r="KX171" s="16"/>
      <c r="KY171" s="16"/>
      <c r="KZ171" s="16"/>
      <c r="LA171" s="16"/>
      <c r="LB171" s="16"/>
      <c r="LC171" s="16"/>
      <c r="LD171" s="16"/>
      <c r="LE171" s="16"/>
      <c r="LF171" s="16"/>
      <c r="LG171" s="16"/>
      <c r="LH171" s="16"/>
      <c r="LI171" s="16"/>
      <c r="LJ171" s="16"/>
      <c r="LK171" s="16"/>
      <c r="LL171" s="16"/>
      <c r="LM171" s="16"/>
      <c r="LN171" s="16"/>
      <c r="LO171" s="16"/>
      <c r="LP171" s="16"/>
      <c r="LQ171" s="16"/>
      <c r="LR171" s="16"/>
      <c r="LS171" s="16"/>
      <c r="LT171" s="16"/>
      <c r="LU171" s="16"/>
      <c r="LV171" s="16"/>
      <c r="LW171" s="16"/>
      <c r="LX171" s="16"/>
      <c r="LY171" s="16"/>
      <c r="LZ171" s="16"/>
      <c r="MA171" s="16"/>
      <c r="MB171" s="16"/>
      <c r="MC171" s="16"/>
      <c r="MD171" s="16"/>
      <c r="ME171" s="16"/>
      <c r="MF171" s="16"/>
      <c r="MG171" s="16"/>
      <c r="MH171" s="16"/>
      <c r="MI171" s="16"/>
      <c r="MJ171" s="16"/>
      <c r="MK171" s="16"/>
      <c r="ML171" s="16"/>
      <c r="MM171" s="16"/>
      <c r="MN171" s="16"/>
      <c r="MO171" s="16"/>
      <c r="MP171" s="16"/>
      <c r="MQ171" s="16"/>
      <c r="MR171" s="16"/>
      <c r="MS171" s="16"/>
      <c r="MT171" s="16"/>
      <c r="MU171" s="16"/>
      <c r="MV171" s="16"/>
      <c r="MW171" s="16"/>
      <c r="MX171" s="16"/>
      <c r="MY171" s="16"/>
      <c r="MZ171" s="16"/>
      <c r="NA171" s="16"/>
      <c r="NB171" s="16"/>
      <c r="NC171" s="16"/>
      <c r="ND171" s="16"/>
      <c r="NE171" s="16"/>
      <c r="NF171" s="16"/>
      <c r="NG171" s="16"/>
      <c r="NH171" s="16"/>
      <c r="NI171" s="16"/>
      <c r="NJ171" s="16"/>
      <c r="NK171" s="16"/>
      <c r="NL171" s="16"/>
      <c r="NM171" s="16"/>
      <c r="NN171" s="16"/>
      <c r="NO171" s="16"/>
      <c r="NP171" s="16"/>
      <c r="NQ171" s="16"/>
      <c r="NR171" s="16"/>
      <c r="NS171" s="16"/>
      <c r="NT171" s="16"/>
      <c r="NU171" s="16"/>
      <c r="NV171" s="16"/>
      <c r="NW171" s="16"/>
      <c r="NX171" s="16"/>
      <c r="NY171" s="16"/>
      <c r="NZ171" s="16"/>
      <c r="OA171" s="16"/>
      <c r="OB171" s="16"/>
      <c r="OC171" s="16"/>
      <c r="OD171" s="16"/>
      <c r="OE171" s="16"/>
      <c r="OF171" s="16"/>
      <c r="OG171" s="16"/>
      <c r="OH171" s="16"/>
      <c r="OI171" s="16"/>
      <c r="OJ171" s="16"/>
      <c r="OK171" s="16"/>
      <c r="OL171" s="16"/>
      <c r="OM171" s="16"/>
      <c r="ON171" s="16"/>
      <c r="OO171" s="16"/>
      <c r="OP171" s="16"/>
      <c r="OQ171" s="16"/>
      <c r="OR171" s="16"/>
      <c r="OS171" s="16"/>
      <c r="OT171" s="16"/>
      <c r="OU171" s="16"/>
      <c r="OV171" s="16"/>
      <c r="OW171" s="16"/>
      <c r="OX171" s="16"/>
      <c r="OY171" s="16"/>
      <c r="OZ171" s="16"/>
      <c r="PA171" s="16"/>
      <c r="PB171" s="16"/>
      <c r="PC171" s="16"/>
      <c r="PD171" s="16"/>
      <c r="PE171" s="16"/>
      <c r="PF171" s="16"/>
      <c r="PG171" s="16"/>
      <c r="PH171" s="16"/>
      <c r="PI171" s="16"/>
      <c r="PJ171" s="16"/>
      <c r="PK171" s="16"/>
      <c r="PL171" s="16"/>
      <c r="PM171" s="16"/>
      <c r="PN171" s="16"/>
      <c r="PO171" s="16"/>
      <c r="PP171" s="16"/>
      <c r="PQ171" s="16"/>
      <c r="PR171" s="16"/>
      <c r="PS171" s="16"/>
      <c r="PT171" s="16"/>
      <c r="PU171" s="16"/>
      <c r="PV171" s="16"/>
      <c r="PW171" s="16"/>
      <c r="PX171" s="16"/>
      <c r="PY171" s="16"/>
      <c r="PZ171" s="16"/>
      <c r="QA171" s="16"/>
      <c r="QB171" s="16"/>
      <c r="QC171" s="16"/>
      <c r="QD171" s="16"/>
      <c r="QE171" s="16"/>
      <c r="QF171" s="16"/>
      <c r="QG171" s="16"/>
      <c r="QH171" s="16"/>
      <c r="QI171" s="16"/>
      <c r="QJ171" s="16"/>
      <c r="QK171" s="16"/>
      <c r="QL171" s="16"/>
      <c r="QM171" s="16"/>
      <c r="QN171" s="16"/>
      <c r="QO171" s="16"/>
      <c r="QP171" s="16"/>
      <c r="QQ171" s="16"/>
      <c r="QR171" s="16"/>
      <c r="QS171" s="16"/>
      <c r="QT171" s="16"/>
      <c r="QU171" s="16"/>
      <c r="QV171" s="16"/>
      <c r="QW171" s="16"/>
      <c r="QX171" s="16"/>
      <c r="QY171" s="16"/>
      <c r="QZ171" s="16"/>
      <c r="RA171" s="16"/>
      <c r="RB171" s="16"/>
      <c r="RC171" s="16"/>
      <c r="RD171" s="16"/>
      <c r="RE171" s="16"/>
      <c r="RF171" s="16"/>
      <c r="RG171" s="16"/>
      <c r="RH171" s="16"/>
      <c r="RI171" s="16"/>
      <c r="RJ171" s="16"/>
      <c r="RK171" s="16"/>
      <c r="RL171" s="16"/>
      <c r="RM171" s="16"/>
      <c r="RN171" s="16"/>
      <c r="RO171" s="16"/>
      <c r="RP171" s="16"/>
      <c r="RQ171" s="16"/>
      <c r="RR171" s="16"/>
      <c r="RS171" s="16"/>
      <c r="RT171" s="16"/>
      <c r="RU171" s="16"/>
      <c r="RV171" s="16"/>
      <c r="RW171" s="16"/>
      <c r="RX171" s="16"/>
      <c r="RY171" s="16"/>
      <c r="RZ171" s="16"/>
      <c r="SA171" s="16"/>
      <c r="SB171" s="16"/>
      <c r="SC171" s="16"/>
      <c r="SD171" s="16"/>
      <c r="SE171" s="16"/>
      <c r="SF171" s="16"/>
      <c r="SG171" s="16"/>
      <c r="SH171" s="16"/>
      <c r="SI171" s="16"/>
      <c r="SJ171" s="16"/>
      <c r="SK171" s="16"/>
      <c r="SL171" s="16"/>
      <c r="SM171" s="16"/>
      <c r="SN171" s="16"/>
      <c r="SO171" s="16"/>
      <c r="SP171" s="16"/>
      <c r="SQ171" s="16"/>
      <c r="SR171" s="16"/>
      <c r="SS171" s="16"/>
      <c r="ST171" s="16"/>
      <c r="SU171" s="16"/>
      <c r="SV171" s="16"/>
      <c r="SW171" s="16"/>
      <c r="SX171" s="16"/>
      <c r="SY171" s="16"/>
      <c r="SZ171" s="16"/>
      <c r="TA171" s="16"/>
      <c r="TB171" s="16"/>
      <c r="TC171" s="16"/>
      <c r="TD171" s="16"/>
      <c r="TE171" s="16"/>
      <c r="TF171" s="16"/>
      <c r="TG171" s="16"/>
      <c r="TH171" s="16"/>
      <c r="TI171" s="16"/>
      <c r="TJ171" s="16"/>
      <c r="TK171" s="16"/>
      <c r="TL171" s="16"/>
      <c r="TM171" s="16"/>
      <c r="TN171" s="16"/>
      <c r="TO171" s="16"/>
    </row>
    <row r="172" spans="1:535" s="98" customFormat="1" x14ac:dyDescent="0.3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c r="GK172" s="16"/>
      <c r="GL172" s="16"/>
      <c r="GM172" s="16"/>
      <c r="GN172" s="16"/>
      <c r="GO172" s="16"/>
      <c r="GP172" s="16"/>
      <c r="GQ172" s="16"/>
      <c r="GR172" s="16"/>
      <c r="GS172" s="16"/>
      <c r="GT172" s="16"/>
      <c r="GU172" s="16"/>
      <c r="GV172" s="16"/>
      <c r="GW172" s="16"/>
      <c r="GX172" s="16"/>
      <c r="GY172" s="16"/>
      <c r="GZ172" s="16"/>
      <c r="HA172" s="16"/>
      <c r="HB172" s="16"/>
      <c r="HC172" s="16"/>
      <c r="HD172" s="16"/>
      <c r="HE172" s="16"/>
      <c r="HF172" s="16"/>
      <c r="HG172" s="16"/>
      <c r="HH172" s="16"/>
      <c r="HI172" s="16"/>
      <c r="HJ172" s="16"/>
      <c r="HK172" s="16"/>
      <c r="HL172" s="16"/>
      <c r="HM172" s="16"/>
      <c r="HN172" s="16"/>
      <c r="HO172" s="16"/>
      <c r="HP172" s="16"/>
      <c r="HQ172" s="16"/>
      <c r="HR172" s="16"/>
      <c r="HS172" s="16"/>
      <c r="HT172" s="16"/>
      <c r="HU172" s="16"/>
      <c r="HV172" s="16"/>
      <c r="HW172" s="16"/>
      <c r="HX172" s="16"/>
      <c r="HY172" s="16"/>
      <c r="HZ172" s="16"/>
      <c r="IA172" s="16"/>
      <c r="IB172" s="16"/>
      <c r="IC172" s="16"/>
      <c r="ID172" s="16"/>
      <c r="IE172" s="16"/>
      <c r="IF172" s="16"/>
      <c r="IG172" s="16"/>
      <c r="IH172" s="16"/>
      <c r="II172" s="16"/>
      <c r="IJ172" s="16"/>
      <c r="IK172" s="16"/>
      <c r="IL172" s="16"/>
      <c r="IM172" s="16"/>
      <c r="IN172" s="16"/>
      <c r="IO172" s="16"/>
      <c r="IP172" s="16"/>
      <c r="IQ172" s="16"/>
      <c r="IR172" s="16"/>
      <c r="IS172" s="16"/>
      <c r="IT172" s="16"/>
      <c r="IU172" s="16"/>
      <c r="IV172" s="16"/>
      <c r="IW172" s="16"/>
      <c r="IX172" s="16"/>
      <c r="IY172" s="16"/>
      <c r="IZ172" s="16"/>
      <c r="JA172" s="16"/>
      <c r="JB172" s="16"/>
      <c r="JC172" s="16"/>
      <c r="JD172" s="16"/>
      <c r="JE172" s="16"/>
      <c r="JF172" s="16"/>
      <c r="JG172" s="16"/>
      <c r="JH172" s="16"/>
      <c r="JI172" s="16"/>
      <c r="JJ172" s="16"/>
      <c r="JK172" s="16"/>
      <c r="JL172" s="16"/>
      <c r="JM172" s="16"/>
      <c r="JN172" s="16"/>
      <c r="JO172" s="16"/>
      <c r="JP172" s="16"/>
      <c r="JQ172" s="16"/>
      <c r="JR172" s="16"/>
      <c r="JS172" s="16"/>
      <c r="JT172" s="16"/>
      <c r="JU172" s="16"/>
      <c r="JV172" s="16"/>
      <c r="JW172" s="16"/>
      <c r="JX172" s="16"/>
      <c r="JY172" s="16"/>
      <c r="JZ172" s="16"/>
      <c r="KA172" s="16"/>
      <c r="KB172" s="16"/>
      <c r="KC172" s="16"/>
      <c r="KD172" s="16"/>
      <c r="KE172" s="16"/>
      <c r="KF172" s="16"/>
      <c r="KG172" s="16"/>
      <c r="KH172" s="16"/>
      <c r="KI172" s="16"/>
      <c r="KJ172" s="16"/>
      <c r="KK172" s="16"/>
      <c r="KL172" s="16"/>
      <c r="KM172" s="16"/>
      <c r="KN172" s="16"/>
      <c r="KO172" s="16"/>
      <c r="KP172" s="16"/>
      <c r="KQ172" s="16"/>
      <c r="KR172" s="16"/>
      <c r="KS172" s="16"/>
      <c r="KT172" s="16"/>
      <c r="KU172" s="16"/>
      <c r="KV172" s="16"/>
      <c r="KW172" s="16"/>
      <c r="KX172" s="16"/>
      <c r="KY172" s="16"/>
      <c r="KZ172" s="16"/>
      <c r="LA172" s="16"/>
      <c r="LB172" s="16"/>
      <c r="LC172" s="16"/>
      <c r="LD172" s="16"/>
      <c r="LE172" s="16"/>
      <c r="LF172" s="16"/>
      <c r="LG172" s="16"/>
      <c r="LH172" s="16"/>
      <c r="LI172" s="16"/>
      <c r="LJ172" s="16"/>
      <c r="LK172" s="16"/>
      <c r="LL172" s="16"/>
      <c r="LM172" s="16"/>
      <c r="LN172" s="16"/>
      <c r="LO172" s="16"/>
      <c r="LP172" s="16"/>
      <c r="LQ172" s="16"/>
      <c r="LR172" s="16"/>
      <c r="LS172" s="16"/>
      <c r="LT172" s="16"/>
      <c r="LU172" s="16"/>
      <c r="LV172" s="16"/>
      <c r="LW172" s="16"/>
      <c r="LX172" s="16"/>
      <c r="LY172" s="16"/>
      <c r="LZ172" s="16"/>
      <c r="MA172" s="16"/>
      <c r="MB172" s="16"/>
      <c r="MC172" s="16"/>
      <c r="MD172" s="16"/>
      <c r="ME172" s="16"/>
      <c r="MF172" s="16"/>
      <c r="MG172" s="16"/>
      <c r="MH172" s="16"/>
      <c r="MI172" s="16"/>
      <c r="MJ172" s="16"/>
      <c r="MK172" s="16"/>
      <c r="ML172" s="16"/>
      <c r="MM172" s="16"/>
      <c r="MN172" s="16"/>
      <c r="MO172" s="16"/>
      <c r="MP172" s="16"/>
      <c r="MQ172" s="16"/>
      <c r="MR172" s="16"/>
      <c r="MS172" s="16"/>
      <c r="MT172" s="16"/>
      <c r="MU172" s="16"/>
      <c r="MV172" s="16"/>
      <c r="MW172" s="16"/>
      <c r="MX172" s="16"/>
      <c r="MY172" s="16"/>
      <c r="MZ172" s="16"/>
      <c r="NA172" s="16"/>
      <c r="NB172" s="16"/>
      <c r="NC172" s="16"/>
      <c r="ND172" s="16"/>
      <c r="NE172" s="16"/>
      <c r="NF172" s="16"/>
      <c r="NG172" s="16"/>
      <c r="NH172" s="16"/>
      <c r="NI172" s="16"/>
      <c r="NJ172" s="16"/>
      <c r="NK172" s="16"/>
      <c r="NL172" s="16"/>
      <c r="NM172" s="16"/>
      <c r="NN172" s="16"/>
      <c r="NO172" s="16"/>
      <c r="NP172" s="16"/>
      <c r="NQ172" s="16"/>
      <c r="NR172" s="16"/>
      <c r="NS172" s="16"/>
      <c r="NT172" s="16"/>
      <c r="NU172" s="16"/>
      <c r="NV172" s="16"/>
      <c r="NW172" s="16"/>
      <c r="NX172" s="16"/>
      <c r="NY172" s="16"/>
      <c r="NZ172" s="16"/>
      <c r="OA172" s="16"/>
      <c r="OB172" s="16"/>
      <c r="OC172" s="16"/>
      <c r="OD172" s="16"/>
      <c r="OE172" s="16"/>
      <c r="OF172" s="16"/>
      <c r="OG172" s="16"/>
      <c r="OH172" s="16"/>
      <c r="OI172" s="16"/>
      <c r="OJ172" s="16"/>
      <c r="OK172" s="16"/>
      <c r="OL172" s="16"/>
      <c r="OM172" s="16"/>
      <c r="ON172" s="16"/>
      <c r="OO172" s="16"/>
      <c r="OP172" s="16"/>
      <c r="OQ172" s="16"/>
      <c r="OR172" s="16"/>
      <c r="OS172" s="16"/>
      <c r="OT172" s="16"/>
      <c r="OU172" s="16"/>
      <c r="OV172" s="16"/>
      <c r="OW172" s="16"/>
      <c r="OX172" s="16"/>
      <c r="OY172" s="16"/>
      <c r="OZ172" s="16"/>
      <c r="PA172" s="16"/>
      <c r="PB172" s="16"/>
      <c r="PC172" s="16"/>
      <c r="PD172" s="16"/>
      <c r="PE172" s="16"/>
      <c r="PF172" s="16"/>
      <c r="PG172" s="16"/>
      <c r="PH172" s="16"/>
      <c r="PI172" s="16"/>
      <c r="PJ172" s="16"/>
      <c r="PK172" s="16"/>
      <c r="PL172" s="16"/>
      <c r="PM172" s="16"/>
      <c r="PN172" s="16"/>
      <c r="PO172" s="16"/>
      <c r="PP172" s="16"/>
      <c r="PQ172" s="16"/>
      <c r="PR172" s="16"/>
      <c r="PS172" s="16"/>
      <c r="PT172" s="16"/>
      <c r="PU172" s="16"/>
      <c r="PV172" s="16"/>
      <c r="PW172" s="16"/>
      <c r="PX172" s="16"/>
      <c r="PY172" s="16"/>
      <c r="PZ172" s="16"/>
      <c r="QA172" s="16"/>
      <c r="QB172" s="16"/>
      <c r="QC172" s="16"/>
      <c r="QD172" s="16"/>
      <c r="QE172" s="16"/>
      <c r="QF172" s="16"/>
      <c r="QG172" s="16"/>
      <c r="QH172" s="16"/>
      <c r="QI172" s="16"/>
      <c r="QJ172" s="16"/>
      <c r="QK172" s="16"/>
      <c r="QL172" s="16"/>
      <c r="QM172" s="16"/>
      <c r="QN172" s="16"/>
      <c r="QO172" s="16"/>
      <c r="QP172" s="16"/>
      <c r="QQ172" s="16"/>
      <c r="QR172" s="16"/>
      <c r="QS172" s="16"/>
      <c r="QT172" s="16"/>
      <c r="QU172" s="16"/>
      <c r="QV172" s="16"/>
      <c r="QW172" s="16"/>
      <c r="QX172" s="16"/>
      <c r="QY172" s="16"/>
      <c r="QZ172" s="16"/>
      <c r="RA172" s="16"/>
      <c r="RB172" s="16"/>
      <c r="RC172" s="16"/>
      <c r="RD172" s="16"/>
      <c r="RE172" s="16"/>
      <c r="RF172" s="16"/>
      <c r="RG172" s="16"/>
      <c r="RH172" s="16"/>
      <c r="RI172" s="16"/>
      <c r="RJ172" s="16"/>
      <c r="RK172" s="16"/>
      <c r="RL172" s="16"/>
      <c r="RM172" s="16"/>
      <c r="RN172" s="16"/>
      <c r="RO172" s="16"/>
      <c r="RP172" s="16"/>
      <c r="RQ172" s="16"/>
      <c r="RR172" s="16"/>
      <c r="RS172" s="16"/>
      <c r="RT172" s="16"/>
      <c r="RU172" s="16"/>
      <c r="RV172" s="16"/>
      <c r="RW172" s="16"/>
      <c r="RX172" s="16"/>
      <c r="RY172" s="16"/>
      <c r="RZ172" s="16"/>
      <c r="SA172" s="16"/>
      <c r="SB172" s="16"/>
      <c r="SC172" s="16"/>
      <c r="SD172" s="16"/>
      <c r="SE172" s="16"/>
      <c r="SF172" s="16"/>
      <c r="SG172" s="16"/>
      <c r="SH172" s="16"/>
      <c r="SI172" s="16"/>
      <c r="SJ172" s="16"/>
      <c r="SK172" s="16"/>
      <c r="SL172" s="16"/>
      <c r="SM172" s="16"/>
      <c r="SN172" s="16"/>
      <c r="SO172" s="16"/>
      <c r="SP172" s="16"/>
      <c r="SQ172" s="16"/>
      <c r="SR172" s="16"/>
      <c r="SS172" s="16"/>
      <c r="ST172" s="16"/>
      <c r="SU172" s="16"/>
      <c r="SV172" s="16"/>
      <c r="SW172" s="16"/>
      <c r="SX172" s="16"/>
      <c r="SY172" s="16"/>
      <c r="SZ172" s="16"/>
      <c r="TA172" s="16"/>
      <c r="TB172" s="16"/>
      <c r="TC172" s="16"/>
      <c r="TD172" s="16"/>
      <c r="TE172" s="16"/>
      <c r="TF172" s="16"/>
      <c r="TG172" s="16"/>
      <c r="TH172" s="16"/>
      <c r="TI172" s="16"/>
      <c r="TJ172" s="16"/>
      <c r="TK172" s="16"/>
      <c r="TL172" s="16"/>
      <c r="TM172" s="16"/>
      <c r="TN172" s="16"/>
      <c r="TO172" s="16"/>
    </row>
    <row r="173" spans="1:535" s="98" customFormat="1" x14ac:dyDescent="0.3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c r="GK173" s="16"/>
      <c r="GL173" s="16"/>
      <c r="GM173" s="16"/>
      <c r="GN173" s="16"/>
      <c r="GO173" s="16"/>
      <c r="GP173" s="16"/>
      <c r="GQ173" s="16"/>
      <c r="GR173" s="16"/>
      <c r="GS173" s="16"/>
      <c r="GT173" s="16"/>
      <c r="GU173" s="16"/>
      <c r="GV173" s="16"/>
      <c r="GW173" s="16"/>
      <c r="GX173" s="16"/>
      <c r="GY173" s="16"/>
      <c r="GZ173" s="16"/>
      <c r="HA173" s="16"/>
      <c r="HB173" s="16"/>
      <c r="HC173" s="16"/>
      <c r="HD173" s="16"/>
      <c r="HE173" s="16"/>
      <c r="HF173" s="16"/>
      <c r="HG173" s="16"/>
      <c r="HH173" s="16"/>
      <c r="HI173" s="16"/>
      <c r="HJ173" s="16"/>
      <c r="HK173" s="16"/>
      <c r="HL173" s="16"/>
      <c r="HM173" s="16"/>
      <c r="HN173" s="16"/>
      <c r="HO173" s="16"/>
      <c r="HP173" s="16"/>
      <c r="HQ173" s="16"/>
      <c r="HR173" s="16"/>
      <c r="HS173" s="16"/>
      <c r="HT173" s="16"/>
      <c r="HU173" s="16"/>
      <c r="HV173" s="16"/>
      <c r="HW173" s="16"/>
      <c r="HX173" s="16"/>
      <c r="HY173" s="16"/>
      <c r="HZ173" s="16"/>
      <c r="IA173" s="16"/>
      <c r="IB173" s="16"/>
      <c r="IC173" s="16"/>
      <c r="ID173" s="16"/>
      <c r="IE173" s="16"/>
      <c r="IF173" s="16"/>
      <c r="IG173" s="16"/>
      <c r="IH173" s="16"/>
      <c r="II173" s="16"/>
      <c r="IJ173" s="16"/>
      <c r="IK173" s="16"/>
      <c r="IL173" s="16"/>
      <c r="IM173" s="16"/>
      <c r="IN173" s="16"/>
      <c r="IO173" s="16"/>
      <c r="IP173" s="16"/>
      <c r="IQ173" s="16"/>
      <c r="IR173" s="16"/>
      <c r="IS173" s="16"/>
      <c r="IT173" s="16"/>
      <c r="IU173" s="16"/>
      <c r="IV173" s="16"/>
      <c r="IW173" s="16"/>
      <c r="IX173" s="16"/>
      <c r="IY173" s="16"/>
      <c r="IZ173" s="16"/>
      <c r="JA173" s="16"/>
      <c r="JB173" s="16"/>
      <c r="JC173" s="16"/>
      <c r="JD173" s="16"/>
      <c r="JE173" s="16"/>
      <c r="JF173" s="16"/>
      <c r="JG173" s="16"/>
      <c r="JH173" s="16"/>
      <c r="JI173" s="16"/>
      <c r="JJ173" s="16"/>
      <c r="JK173" s="16"/>
      <c r="JL173" s="16"/>
      <c r="JM173" s="16"/>
      <c r="JN173" s="16"/>
      <c r="JO173" s="16"/>
      <c r="JP173" s="16"/>
      <c r="JQ173" s="16"/>
      <c r="JR173" s="16"/>
      <c r="JS173" s="16"/>
      <c r="JT173" s="16"/>
      <c r="JU173" s="16"/>
      <c r="JV173" s="16"/>
      <c r="JW173" s="16"/>
      <c r="JX173" s="16"/>
      <c r="JY173" s="16"/>
      <c r="JZ173" s="16"/>
      <c r="KA173" s="16"/>
      <c r="KB173" s="16"/>
      <c r="KC173" s="16"/>
      <c r="KD173" s="16"/>
      <c r="KE173" s="16"/>
      <c r="KF173" s="16"/>
      <c r="KG173" s="16"/>
      <c r="KH173" s="16"/>
      <c r="KI173" s="16"/>
      <c r="KJ173" s="16"/>
      <c r="KK173" s="16"/>
      <c r="KL173" s="16"/>
      <c r="KM173" s="16"/>
      <c r="KN173" s="16"/>
      <c r="KO173" s="16"/>
      <c r="KP173" s="16"/>
      <c r="KQ173" s="16"/>
      <c r="KR173" s="16"/>
      <c r="KS173" s="16"/>
      <c r="KT173" s="16"/>
      <c r="KU173" s="16"/>
      <c r="KV173" s="16"/>
      <c r="KW173" s="16"/>
      <c r="KX173" s="16"/>
      <c r="KY173" s="16"/>
      <c r="KZ173" s="16"/>
      <c r="LA173" s="16"/>
      <c r="LB173" s="16"/>
      <c r="LC173" s="16"/>
      <c r="LD173" s="16"/>
      <c r="LE173" s="16"/>
      <c r="LF173" s="16"/>
      <c r="LG173" s="16"/>
      <c r="LH173" s="16"/>
      <c r="LI173" s="16"/>
      <c r="LJ173" s="16"/>
      <c r="LK173" s="16"/>
      <c r="LL173" s="16"/>
      <c r="LM173" s="16"/>
      <c r="LN173" s="16"/>
      <c r="LO173" s="16"/>
      <c r="LP173" s="16"/>
      <c r="LQ173" s="16"/>
      <c r="LR173" s="16"/>
      <c r="LS173" s="16"/>
      <c r="LT173" s="16"/>
      <c r="LU173" s="16"/>
      <c r="LV173" s="16"/>
      <c r="LW173" s="16"/>
      <c r="LX173" s="16"/>
      <c r="LY173" s="16"/>
      <c r="LZ173" s="16"/>
      <c r="MA173" s="16"/>
      <c r="MB173" s="16"/>
      <c r="MC173" s="16"/>
      <c r="MD173" s="16"/>
      <c r="ME173" s="16"/>
      <c r="MF173" s="16"/>
      <c r="MG173" s="16"/>
      <c r="MH173" s="16"/>
      <c r="MI173" s="16"/>
      <c r="MJ173" s="16"/>
      <c r="MK173" s="16"/>
      <c r="ML173" s="16"/>
      <c r="MM173" s="16"/>
      <c r="MN173" s="16"/>
      <c r="MO173" s="16"/>
      <c r="MP173" s="16"/>
      <c r="MQ173" s="16"/>
      <c r="MR173" s="16"/>
      <c r="MS173" s="16"/>
      <c r="MT173" s="16"/>
      <c r="MU173" s="16"/>
      <c r="MV173" s="16"/>
      <c r="MW173" s="16"/>
      <c r="MX173" s="16"/>
      <c r="MY173" s="16"/>
      <c r="MZ173" s="16"/>
      <c r="NA173" s="16"/>
      <c r="NB173" s="16"/>
      <c r="NC173" s="16"/>
      <c r="ND173" s="16"/>
      <c r="NE173" s="16"/>
      <c r="NF173" s="16"/>
      <c r="NG173" s="16"/>
      <c r="NH173" s="16"/>
      <c r="NI173" s="16"/>
      <c r="NJ173" s="16"/>
      <c r="NK173" s="16"/>
      <c r="NL173" s="16"/>
      <c r="NM173" s="16"/>
      <c r="NN173" s="16"/>
      <c r="NO173" s="16"/>
      <c r="NP173" s="16"/>
      <c r="NQ173" s="16"/>
      <c r="NR173" s="16"/>
      <c r="NS173" s="16"/>
      <c r="NT173" s="16"/>
      <c r="NU173" s="16"/>
      <c r="NV173" s="16"/>
      <c r="NW173" s="16"/>
      <c r="NX173" s="16"/>
      <c r="NY173" s="16"/>
      <c r="NZ173" s="16"/>
      <c r="OA173" s="16"/>
      <c r="OB173" s="16"/>
      <c r="OC173" s="16"/>
      <c r="OD173" s="16"/>
      <c r="OE173" s="16"/>
      <c r="OF173" s="16"/>
      <c r="OG173" s="16"/>
      <c r="OH173" s="16"/>
      <c r="OI173" s="16"/>
      <c r="OJ173" s="16"/>
      <c r="OK173" s="16"/>
      <c r="OL173" s="16"/>
      <c r="OM173" s="16"/>
      <c r="ON173" s="16"/>
      <c r="OO173" s="16"/>
      <c r="OP173" s="16"/>
      <c r="OQ173" s="16"/>
      <c r="OR173" s="16"/>
      <c r="OS173" s="16"/>
      <c r="OT173" s="16"/>
      <c r="OU173" s="16"/>
      <c r="OV173" s="16"/>
      <c r="OW173" s="16"/>
      <c r="OX173" s="16"/>
      <c r="OY173" s="16"/>
      <c r="OZ173" s="16"/>
      <c r="PA173" s="16"/>
      <c r="PB173" s="16"/>
      <c r="PC173" s="16"/>
      <c r="PD173" s="16"/>
      <c r="PE173" s="16"/>
      <c r="PF173" s="16"/>
      <c r="PG173" s="16"/>
      <c r="PH173" s="16"/>
      <c r="PI173" s="16"/>
      <c r="PJ173" s="16"/>
      <c r="PK173" s="16"/>
      <c r="PL173" s="16"/>
      <c r="PM173" s="16"/>
      <c r="PN173" s="16"/>
      <c r="PO173" s="16"/>
      <c r="PP173" s="16"/>
      <c r="PQ173" s="16"/>
      <c r="PR173" s="16"/>
      <c r="PS173" s="16"/>
      <c r="PT173" s="16"/>
      <c r="PU173" s="16"/>
      <c r="PV173" s="16"/>
      <c r="PW173" s="16"/>
      <c r="PX173" s="16"/>
      <c r="PY173" s="16"/>
      <c r="PZ173" s="16"/>
      <c r="QA173" s="16"/>
      <c r="QB173" s="16"/>
      <c r="QC173" s="16"/>
      <c r="QD173" s="16"/>
      <c r="QE173" s="16"/>
      <c r="QF173" s="16"/>
      <c r="QG173" s="16"/>
      <c r="QH173" s="16"/>
      <c r="QI173" s="16"/>
      <c r="QJ173" s="16"/>
      <c r="QK173" s="16"/>
      <c r="QL173" s="16"/>
      <c r="QM173" s="16"/>
      <c r="QN173" s="16"/>
      <c r="QO173" s="16"/>
      <c r="QP173" s="16"/>
      <c r="QQ173" s="16"/>
      <c r="QR173" s="16"/>
      <c r="QS173" s="16"/>
      <c r="QT173" s="16"/>
      <c r="QU173" s="16"/>
      <c r="QV173" s="16"/>
      <c r="QW173" s="16"/>
      <c r="QX173" s="16"/>
      <c r="QY173" s="16"/>
      <c r="QZ173" s="16"/>
      <c r="RA173" s="16"/>
      <c r="RB173" s="16"/>
      <c r="RC173" s="16"/>
      <c r="RD173" s="16"/>
      <c r="RE173" s="16"/>
      <c r="RF173" s="16"/>
      <c r="RG173" s="16"/>
      <c r="RH173" s="16"/>
      <c r="RI173" s="16"/>
      <c r="RJ173" s="16"/>
      <c r="RK173" s="16"/>
      <c r="RL173" s="16"/>
      <c r="RM173" s="16"/>
      <c r="RN173" s="16"/>
      <c r="RO173" s="16"/>
      <c r="RP173" s="16"/>
      <c r="RQ173" s="16"/>
      <c r="RR173" s="16"/>
      <c r="RS173" s="16"/>
      <c r="RT173" s="16"/>
      <c r="RU173" s="16"/>
      <c r="RV173" s="16"/>
      <c r="RW173" s="16"/>
      <c r="RX173" s="16"/>
      <c r="RY173" s="16"/>
      <c r="RZ173" s="16"/>
      <c r="SA173" s="16"/>
      <c r="SB173" s="16"/>
      <c r="SC173" s="16"/>
      <c r="SD173" s="16"/>
      <c r="SE173" s="16"/>
      <c r="SF173" s="16"/>
      <c r="SG173" s="16"/>
      <c r="SH173" s="16"/>
      <c r="SI173" s="16"/>
      <c r="SJ173" s="16"/>
      <c r="SK173" s="16"/>
      <c r="SL173" s="16"/>
      <c r="SM173" s="16"/>
      <c r="SN173" s="16"/>
      <c r="SO173" s="16"/>
      <c r="SP173" s="16"/>
      <c r="SQ173" s="16"/>
      <c r="SR173" s="16"/>
      <c r="SS173" s="16"/>
      <c r="ST173" s="16"/>
      <c r="SU173" s="16"/>
      <c r="SV173" s="16"/>
      <c r="SW173" s="16"/>
      <c r="SX173" s="16"/>
      <c r="SY173" s="16"/>
      <c r="SZ173" s="16"/>
      <c r="TA173" s="16"/>
      <c r="TB173" s="16"/>
      <c r="TC173" s="16"/>
      <c r="TD173" s="16"/>
      <c r="TE173" s="16"/>
      <c r="TF173" s="16"/>
      <c r="TG173" s="16"/>
      <c r="TH173" s="16"/>
      <c r="TI173" s="16"/>
      <c r="TJ173" s="16"/>
      <c r="TK173" s="16"/>
      <c r="TL173" s="16"/>
      <c r="TM173" s="16"/>
      <c r="TN173" s="16"/>
      <c r="TO173" s="16"/>
    </row>
    <row r="174" spans="1:535" s="98" customFormat="1" x14ac:dyDescent="0.3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c r="GK174" s="16"/>
      <c r="GL174" s="16"/>
      <c r="GM174" s="16"/>
      <c r="GN174" s="16"/>
      <c r="GO174" s="16"/>
      <c r="GP174" s="16"/>
      <c r="GQ174" s="16"/>
      <c r="GR174" s="16"/>
      <c r="GS174" s="16"/>
      <c r="GT174" s="16"/>
      <c r="GU174" s="16"/>
      <c r="GV174" s="16"/>
      <c r="GW174" s="16"/>
      <c r="GX174" s="16"/>
      <c r="GY174" s="16"/>
      <c r="GZ174" s="16"/>
      <c r="HA174" s="16"/>
      <c r="HB174" s="16"/>
      <c r="HC174" s="16"/>
      <c r="HD174" s="16"/>
      <c r="HE174" s="16"/>
      <c r="HF174" s="16"/>
      <c r="HG174" s="16"/>
      <c r="HH174" s="16"/>
      <c r="HI174" s="16"/>
      <c r="HJ174" s="16"/>
      <c r="HK174" s="16"/>
      <c r="HL174" s="16"/>
      <c r="HM174" s="16"/>
      <c r="HN174" s="16"/>
      <c r="HO174" s="16"/>
      <c r="HP174" s="16"/>
      <c r="HQ174" s="16"/>
      <c r="HR174" s="16"/>
      <c r="HS174" s="16"/>
      <c r="HT174" s="16"/>
      <c r="HU174" s="16"/>
      <c r="HV174" s="16"/>
      <c r="HW174" s="16"/>
      <c r="HX174" s="16"/>
      <c r="HY174" s="16"/>
      <c r="HZ174" s="16"/>
      <c r="IA174" s="16"/>
      <c r="IB174" s="16"/>
      <c r="IC174" s="16"/>
      <c r="ID174" s="16"/>
      <c r="IE174" s="16"/>
      <c r="IF174" s="16"/>
      <c r="IG174" s="16"/>
      <c r="IH174" s="16"/>
      <c r="II174" s="16"/>
      <c r="IJ174" s="16"/>
      <c r="IK174" s="16"/>
      <c r="IL174" s="16"/>
      <c r="IM174" s="16"/>
      <c r="IN174" s="16"/>
      <c r="IO174" s="16"/>
      <c r="IP174" s="16"/>
      <c r="IQ174" s="16"/>
      <c r="IR174" s="16"/>
      <c r="IS174" s="16"/>
      <c r="IT174" s="16"/>
      <c r="IU174" s="16"/>
      <c r="IV174" s="16"/>
      <c r="IW174" s="16"/>
      <c r="IX174" s="16"/>
      <c r="IY174" s="16"/>
      <c r="IZ174" s="16"/>
      <c r="JA174" s="16"/>
      <c r="JB174" s="16"/>
      <c r="JC174" s="16"/>
      <c r="JD174" s="16"/>
      <c r="JE174" s="16"/>
      <c r="JF174" s="16"/>
      <c r="JG174" s="16"/>
      <c r="JH174" s="16"/>
      <c r="JI174" s="16"/>
      <c r="JJ174" s="16"/>
      <c r="JK174" s="16"/>
      <c r="JL174" s="16"/>
      <c r="JM174" s="16"/>
      <c r="JN174" s="16"/>
      <c r="JO174" s="16"/>
      <c r="JP174" s="16"/>
      <c r="JQ174" s="16"/>
      <c r="JR174" s="16"/>
      <c r="JS174" s="16"/>
      <c r="JT174" s="16"/>
      <c r="JU174" s="16"/>
      <c r="JV174" s="16"/>
      <c r="JW174" s="16"/>
      <c r="JX174" s="16"/>
      <c r="JY174" s="16"/>
      <c r="JZ174" s="16"/>
      <c r="KA174" s="16"/>
      <c r="KB174" s="16"/>
      <c r="KC174" s="16"/>
      <c r="KD174" s="16"/>
      <c r="KE174" s="16"/>
      <c r="KF174" s="16"/>
      <c r="KG174" s="16"/>
      <c r="KH174" s="16"/>
      <c r="KI174" s="16"/>
      <c r="KJ174" s="16"/>
      <c r="KK174" s="16"/>
      <c r="KL174" s="16"/>
      <c r="KM174" s="16"/>
      <c r="KN174" s="16"/>
      <c r="KO174" s="16"/>
      <c r="KP174" s="16"/>
      <c r="KQ174" s="16"/>
      <c r="KR174" s="16"/>
      <c r="KS174" s="16"/>
      <c r="KT174" s="16"/>
      <c r="KU174" s="16"/>
      <c r="KV174" s="16"/>
      <c r="KW174" s="16"/>
      <c r="KX174" s="16"/>
      <c r="KY174" s="16"/>
      <c r="KZ174" s="16"/>
      <c r="LA174" s="16"/>
      <c r="LB174" s="16"/>
      <c r="LC174" s="16"/>
      <c r="LD174" s="16"/>
      <c r="LE174" s="16"/>
      <c r="LF174" s="16"/>
      <c r="LG174" s="16"/>
      <c r="LH174" s="16"/>
      <c r="LI174" s="16"/>
      <c r="LJ174" s="16"/>
      <c r="LK174" s="16"/>
      <c r="LL174" s="16"/>
      <c r="LM174" s="16"/>
      <c r="LN174" s="16"/>
      <c r="LO174" s="16"/>
      <c r="LP174" s="16"/>
      <c r="LQ174" s="16"/>
      <c r="LR174" s="16"/>
      <c r="LS174" s="16"/>
      <c r="LT174" s="16"/>
      <c r="LU174" s="16"/>
      <c r="LV174" s="16"/>
      <c r="LW174" s="16"/>
      <c r="LX174" s="16"/>
      <c r="LY174" s="16"/>
      <c r="LZ174" s="16"/>
      <c r="MA174" s="16"/>
      <c r="MB174" s="16"/>
      <c r="MC174" s="16"/>
      <c r="MD174" s="16"/>
      <c r="ME174" s="16"/>
      <c r="MF174" s="16"/>
      <c r="MG174" s="16"/>
      <c r="MH174" s="16"/>
      <c r="MI174" s="16"/>
      <c r="MJ174" s="16"/>
      <c r="MK174" s="16"/>
      <c r="ML174" s="16"/>
      <c r="MM174" s="16"/>
      <c r="MN174" s="16"/>
      <c r="MO174" s="16"/>
      <c r="MP174" s="16"/>
      <c r="MQ174" s="16"/>
      <c r="MR174" s="16"/>
      <c r="MS174" s="16"/>
      <c r="MT174" s="16"/>
      <c r="MU174" s="16"/>
      <c r="MV174" s="16"/>
      <c r="MW174" s="16"/>
      <c r="MX174" s="16"/>
      <c r="MY174" s="16"/>
      <c r="MZ174" s="16"/>
      <c r="NA174" s="16"/>
      <c r="NB174" s="16"/>
      <c r="NC174" s="16"/>
      <c r="ND174" s="16"/>
      <c r="NE174" s="16"/>
      <c r="NF174" s="16"/>
      <c r="NG174" s="16"/>
      <c r="NH174" s="16"/>
      <c r="NI174" s="16"/>
      <c r="NJ174" s="16"/>
      <c r="NK174" s="16"/>
      <c r="NL174" s="16"/>
      <c r="NM174" s="16"/>
      <c r="NN174" s="16"/>
      <c r="NO174" s="16"/>
      <c r="NP174" s="16"/>
      <c r="NQ174" s="16"/>
      <c r="NR174" s="16"/>
      <c r="NS174" s="16"/>
      <c r="NT174" s="16"/>
      <c r="NU174" s="16"/>
      <c r="NV174" s="16"/>
      <c r="NW174" s="16"/>
      <c r="NX174" s="16"/>
      <c r="NY174" s="16"/>
      <c r="NZ174" s="16"/>
      <c r="OA174" s="16"/>
      <c r="OB174" s="16"/>
      <c r="OC174" s="16"/>
      <c r="OD174" s="16"/>
      <c r="OE174" s="16"/>
      <c r="OF174" s="16"/>
      <c r="OG174" s="16"/>
      <c r="OH174" s="16"/>
      <c r="OI174" s="16"/>
      <c r="OJ174" s="16"/>
      <c r="OK174" s="16"/>
      <c r="OL174" s="16"/>
      <c r="OM174" s="16"/>
      <c r="ON174" s="16"/>
      <c r="OO174" s="16"/>
      <c r="OP174" s="16"/>
      <c r="OQ174" s="16"/>
      <c r="OR174" s="16"/>
      <c r="OS174" s="16"/>
      <c r="OT174" s="16"/>
      <c r="OU174" s="16"/>
      <c r="OV174" s="16"/>
      <c r="OW174" s="16"/>
      <c r="OX174" s="16"/>
      <c r="OY174" s="16"/>
      <c r="OZ174" s="16"/>
      <c r="PA174" s="16"/>
      <c r="PB174" s="16"/>
      <c r="PC174" s="16"/>
      <c r="PD174" s="16"/>
      <c r="PE174" s="16"/>
      <c r="PF174" s="16"/>
      <c r="PG174" s="16"/>
      <c r="PH174" s="16"/>
      <c r="PI174" s="16"/>
      <c r="PJ174" s="16"/>
      <c r="PK174" s="16"/>
      <c r="PL174" s="16"/>
      <c r="PM174" s="16"/>
      <c r="PN174" s="16"/>
      <c r="PO174" s="16"/>
      <c r="PP174" s="16"/>
      <c r="PQ174" s="16"/>
      <c r="PR174" s="16"/>
      <c r="PS174" s="16"/>
      <c r="PT174" s="16"/>
      <c r="PU174" s="16"/>
      <c r="PV174" s="16"/>
      <c r="PW174" s="16"/>
      <c r="PX174" s="16"/>
      <c r="PY174" s="16"/>
      <c r="PZ174" s="16"/>
      <c r="QA174" s="16"/>
      <c r="QB174" s="16"/>
      <c r="QC174" s="16"/>
      <c r="QD174" s="16"/>
      <c r="QE174" s="16"/>
      <c r="QF174" s="16"/>
      <c r="QG174" s="16"/>
      <c r="QH174" s="16"/>
      <c r="QI174" s="16"/>
      <c r="QJ174" s="16"/>
      <c r="QK174" s="16"/>
      <c r="QL174" s="16"/>
      <c r="QM174" s="16"/>
      <c r="QN174" s="16"/>
      <c r="QO174" s="16"/>
      <c r="QP174" s="16"/>
      <c r="QQ174" s="16"/>
      <c r="QR174" s="16"/>
      <c r="QS174" s="16"/>
      <c r="QT174" s="16"/>
      <c r="QU174" s="16"/>
      <c r="QV174" s="16"/>
      <c r="QW174" s="16"/>
      <c r="QX174" s="16"/>
      <c r="QY174" s="16"/>
      <c r="QZ174" s="16"/>
      <c r="RA174" s="16"/>
      <c r="RB174" s="16"/>
      <c r="RC174" s="16"/>
      <c r="RD174" s="16"/>
      <c r="RE174" s="16"/>
      <c r="RF174" s="16"/>
      <c r="RG174" s="16"/>
      <c r="RH174" s="16"/>
      <c r="RI174" s="16"/>
      <c r="RJ174" s="16"/>
      <c r="RK174" s="16"/>
      <c r="RL174" s="16"/>
      <c r="RM174" s="16"/>
      <c r="RN174" s="16"/>
      <c r="RO174" s="16"/>
      <c r="RP174" s="16"/>
      <c r="RQ174" s="16"/>
      <c r="RR174" s="16"/>
      <c r="RS174" s="16"/>
      <c r="RT174" s="16"/>
      <c r="RU174" s="16"/>
      <c r="RV174" s="16"/>
      <c r="RW174" s="16"/>
      <c r="RX174" s="16"/>
      <c r="RY174" s="16"/>
      <c r="RZ174" s="16"/>
      <c r="SA174" s="16"/>
      <c r="SB174" s="16"/>
      <c r="SC174" s="16"/>
      <c r="SD174" s="16"/>
      <c r="SE174" s="16"/>
      <c r="SF174" s="16"/>
      <c r="SG174" s="16"/>
      <c r="SH174" s="16"/>
      <c r="SI174" s="16"/>
      <c r="SJ174" s="16"/>
      <c r="SK174" s="16"/>
      <c r="SL174" s="16"/>
      <c r="SM174" s="16"/>
      <c r="SN174" s="16"/>
      <c r="SO174" s="16"/>
      <c r="SP174" s="16"/>
      <c r="SQ174" s="16"/>
      <c r="SR174" s="16"/>
      <c r="SS174" s="16"/>
      <c r="ST174" s="16"/>
      <c r="SU174" s="16"/>
      <c r="SV174" s="16"/>
      <c r="SW174" s="16"/>
      <c r="SX174" s="16"/>
      <c r="SY174" s="16"/>
      <c r="SZ174" s="16"/>
      <c r="TA174" s="16"/>
      <c r="TB174" s="16"/>
      <c r="TC174" s="16"/>
      <c r="TD174" s="16"/>
      <c r="TE174" s="16"/>
      <c r="TF174" s="16"/>
      <c r="TG174" s="16"/>
      <c r="TH174" s="16"/>
      <c r="TI174" s="16"/>
      <c r="TJ174" s="16"/>
      <c r="TK174" s="16"/>
      <c r="TL174" s="16"/>
      <c r="TM174" s="16"/>
      <c r="TN174" s="16"/>
      <c r="TO174" s="16"/>
    </row>
    <row r="175" spans="1:535" s="98" customFormat="1" x14ac:dyDescent="0.3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c r="GK175" s="16"/>
      <c r="GL175" s="16"/>
      <c r="GM175" s="16"/>
      <c r="GN175" s="16"/>
      <c r="GO175" s="16"/>
      <c r="GP175" s="16"/>
      <c r="GQ175" s="16"/>
      <c r="GR175" s="16"/>
      <c r="GS175" s="16"/>
      <c r="GT175" s="16"/>
      <c r="GU175" s="16"/>
      <c r="GV175" s="16"/>
      <c r="GW175" s="16"/>
      <c r="GX175" s="16"/>
      <c r="GY175" s="16"/>
      <c r="GZ175" s="16"/>
      <c r="HA175" s="16"/>
      <c r="HB175" s="16"/>
      <c r="HC175" s="16"/>
      <c r="HD175" s="16"/>
      <c r="HE175" s="16"/>
      <c r="HF175" s="16"/>
      <c r="HG175" s="16"/>
      <c r="HH175" s="16"/>
      <c r="HI175" s="16"/>
      <c r="HJ175" s="16"/>
      <c r="HK175" s="16"/>
      <c r="HL175" s="16"/>
      <c r="HM175" s="16"/>
      <c r="HN175" s="16"/>
      <c r="HO175" s="16"/>
      <c r="HP175" s="16"/>
      <c r="HQ175" s="16"/>
      <c r="HR175" s="16"/>
      <c r="HS175" s="16"/>
      <c r="HT175" s="16"/>
      <c r="HU175" s="16"/>
      <c r="HV175" s="16"/>
      <c r="HW175" s="16"/>
      <c r="HX175" s="16"/>
      <c r="HY175" s="16"/>
      <c r="HZ175" s="16"/>
      <c r="IA175" s="16"/>
      <c r="IB175" s="16"/>
      <c r="IC175" s="16"/>
      <c r="ID175" s="16"/>
      <c r="IE175" s="16"/>
      <c r="IF175" s="16"/>
      <c r="IG175" s="16"/>
      <c r="IH175" s="16"/>
      <c r="II175" s="16"/>
      <c r="IJ175" s="16"/>
      <c r="IK175" s="16"/>
      <c r="IL175" s="16"/>
      <c r="IM175" s="16"/>
      <c r="IN175" s="16"/>
      <c r="IO175" s="16"/>
      <c r="IP175" s="16"/>
      <c r="IQ175" s="16"/>
      <c r="IR175" s="16"/>
      <c r="IS175" s="16"/>
      <c r="IT175" s="16"/>
      <c r="IU175" s="16"/>
      <c r="IV175" s="16"/>
      <c r="IW175" s="16"/>
      <c r="IX175" s="16"/>
      <c r="IY175" s="16"/>
      <c r="IZ175" s="16"/>
      <c r="JA175" s="16"/>
      <c r="JB175" s="16"/>
      <c r="JC175" s="16"/>
      <c r="JD175" s="16"/>
      <c r="JE175" s="16"/>
      <c r="JF175" s="16"/>
      <c r="JG175" s="16"/>
      <c r="JH175" s="16"/>
      <c r="JI175" s="16"/>
      <c r="JJ175" s="16"/>
      <c r="JK175" s="16"/>
      <c r="JL175" s="16"/>
      <c r="JM175" s="16"/>
      <c r="JN175" s="16"/>
      <c r="JO175" s="16"/>
      <c r="JP175" s="16"/>
      <c r="JQ175" s="16"/>
      <c r="JR175" s="16"/>
      <c r="JS175" s="16"/>
      <c r="JT175" s="16"/>
      <c r="JU175" s="16"/>
      <c r="JV175" s="16"/>
      <c r="JW175" s="16"/>
      <c r="JX175" s="16"/>
      <c r="JY175" s="16"/>
      <c r="JZ175" s="16"/>
      <c r="KA175" s="16"/>
      <c r="KB175" s="16"/>
      <c r="KC175" s="16"/>
      <c r="KD175" s="16"/>
      <c r="KE175" s="16"/>
      <c r="KF175" s="16"/>
      <c r="KG175" s="16"/>
      <c r="KH175" s="16"/>
      <c r="KI175" s="16"/>
      <c r="KJ175" s="16"/>
      <c r="KK175" s="16"/>
      <c r="KL175" s="16"/>
      <c r="KM175" s="16"/>
      <c r="KN175" s="16"/>
      <c r="KO175" s="16"/>
      <c r="KP175" s="16"/>
      <c r="KQ175" s="16"/>
      <c r="KR175" s="16"/>
      <c r="KS175" s="16"/>
      <c r="KT175" s="16"/>
      <c r="KU175" s="16"/>
      <c r="KV175" s="16"/>
      <c r="KW175" s="16"/>
      <c r="KX175" s="16"/>
      <c r="KY175" s="16"/>
      <c r="KZ175" s="16"/>
      <c r="LA175" s="16"/>
      <c r="LB175" s="16"/>
      <c r="LC175" s="16"/>
      <c r="LD175" s="16"/>
      <c r="LE175" s="16"/>
      <c r="LF175" s="16"/>
      <c r="LG175" s="16"/>
      <c r="LH175" s="16"/>
      <c r="LI175" s="16"/>
      <c r="LJ175" s="16"/>
      <c r="LK175" s="16"/>
      <c r="LL175" s="16"/>
      <c r="LM175" s="16"/>
      <c r="LN175" s="16"/>
      <c r="LO175" s="16"/>
      <c r="LP175" s="16"/>
      <c r="LQ175" s="16"/>
      <c r="LR175" s="16"/>
      <c r="LS175" s="16"/>
      <c r="LT175" s="16"/>
      <c r="LU175" s="16"/>
      <c r="LV175" s="16"/>
      <c r="LW175" s="16"/>
      <c r="LX175" s="16"/>
      <c r="LY175" s="16"/>
      <c r="LZ175" s="16"/>
      <c r="MA175" s="16"/>
      <c r="MB175" s="16"/>
      <c r="MC175" s="16"/>
      <c r="MD175" s="16"/>
      <c r="ME175" s="16"/>
      <c r="MF175" s="16"/>
      <c r="MG175" s="16"/>
      <c r="MH175" s="16"/>
      <c r="MI175" s="16"/>
      <c r="MJ175" s="16"/>
      <c r="MK175" s="16"/>
      <c r="ML175" s="16"/>
      <c r="MM175" s="16"/>
      <c r="MN175" s="16"/>
      <c r="MO175" s="16"/>
      <c r="MP175" s="16"/>
      <c r="MQ175" s="16"/>
      <c r="MR175" s="16"/>
      <c r="MS175" s="16"/>
      <c r="MT175" s="16"/>
      <c r="MU175" s="16"/>
      <c r="MV175" s="16"/>
      <c r="MW175" s="16"/>
      <c r="MX175" s="16"/>
      <c r="MY175" s="16"/>
      <c r="MZ175" s="16"/>
      <c r="NA175" s="16"/>
      <c r="NB175" s="16"/>
      <c r="NC175" s="16"/>
      <c r="ND175" s="16"/>
      <c r="NE175" s="16"/>
      <c r="NF175" s="16"/>
      <c r="NG175" s="16"/>
      <c r="NH175" s="16"/>
      <c r="NI175" s="16"/>
      <c r="NJ175" s="16"/>
      <c r="NK175" s="16"/>
      <c r="NL175" s="16"/>
      <c r="NM175" s="16"/>
      <c r="NN175" s="16"/>
      <c r="NO175" s="16"/>
      <c r="NP175" s="16"/>
      <c r="NQ175" s="16"/>
      <c r="NR175" s="16"/>
      <c r="NS175" s="16"/>
      <c r="NT175" s="16"/>
      <c r="NU175" s="16"/>
      <c r="NV175" s="16"/>
      <c r="NW175" s="16"/>
      <c r="NX175" s="16"/>
      <c r="NY175" s="16"/>
      <c r="NZ175" s="16"/>
      <c r="OA175" s="16"/>
      <c r="OB175" s="16"/>
      <c r="OC175" s="16"/>
      <c r="OD175" s="16"/>
      <c r="OE175" s="16"/>
      <c r="OF175" s="16"/>
      <c r="OG175" s="16"/>
      <c r="OH175" s="16"/>
      <c r="OI175" s="16"/>
      <c r="OJ175" s="16"/>
      <c r="OK175" s="16"/>
      <c r="OL175" s="16"/>
      <c r="OM175" s="16"/>
      <c r="ON175" s="16"/>
      <c r="OO175" s="16"/>
      <c r="OP175" s="16"/>
      <c r="OQ175" s="16"/>
      <c r="OR175" s="16"/>
      <c r="OS175" s="16"/>
      <c r="OT175" s="16"/>
      <c r="OU175" s="16"/>
      <c r="OV175" s="16"/>
      <c r="OW175" s="16"/>
      <c r="OX175" s="16"/>
      <c r="OY175" s="16"/>
      <c r="OZ175" s="16"/>
      <c r="PA175" s="16"/>
      <c r="PB175" s="16"/>
      <c r="PC175" s="16"/>
      <c r="PD175" s="16"/>
      <c r="PE175" s="16"/>
      <c r="PF175" s="16"/>
      <c r="PG175" s="16"/>
      <c r="PH175" s="16"/>
      <c r="PI175" s="16"/>
      <c r="PJ175" s="16"/>
      <c r="PK175" s="16"/>
      <c r="PL175" s="16"/>
      <c r="PM175" s="16"/>
      <c r="PN175" s="16"/>
      <c r="PO175" s="16"/>
      <c r="PP175" s="16"/>
      <c r="PQ175" s="16"/>
      <c r="PR175" s="16"/>
      <c r="PS175" s="16"/>
      <c r="PT175" s="16"/>
      <c r="PU175" s="16"/>
      <c r="PV175" s="16"/>
      <c r="PW175" s="16"/>
      <c r="PX175" s="16"/>
      <c r="PY175" s="16"/>
      <c r="PZ175" s="16"/>
      <c r="QA175" s="16"/>
      <c r="QB175" s="16"/>
      <c r="QC175" s="16"/>
      <c r="QD175" s="16"/>
      <c r="QE175" s="16"/>
      <c r="QF175" s="16"/>
      <c r="QG175" s="16"/>
      <c r="QH175" s="16"/>
      <c r="QI175" s="16"/>
      <c r="QJ175" s="16"/>
      <c r="QK175" s="16"/>
      <c r="QL175" s="16"/>
      <c r="QM175" s="16"/>
      <c r="QN175" s="16"/>
      <c r="QO175" s="16"/>
      <c r="QP175" s="16"/>
      <c r="QQ175" s="16"/>
      <c r="QR175" s="16"/>
      <c r="QS175" s="16"/>
      <c r="QT175" s="16"/>
      <c r="QU175" s="16"/>
      <c r="QV175" s="16"/>
      <c r="QW175" s="16"/>
      <c r="QX175" s="16"/>
      <c r="QY175" s="16"/>
      <c r="QZ175" s="16"/>
      <c r="RA175" s="16"/>
      <c r="RB175" s="16"/>
      <c r="RC175" s="16"/>
      <c r="RD175" s="16"/>
      <c r="RE175" s="16"/>
      <c r="RF175" s="16"/>
      <c r="RG175" s="16"/>
      <c r="RH175" s="16"/>
      <c r="RI175" s="16"/>
      <c r="RJ175" s="16"/>
      <c r="RK175" s="16"/>
      <c r="RL175" s="16"/>
      <c r="RM175" s="16"/>
      <c r="RN175" s="16"/>
      <c r="RO175" s="16"/>
      <c r="RP175" s="16"/>
      <c r="RQ175" s="16"/>
      <c r="RR175" s="16"/>
      <c r="RS175" s="16"/>
      <c r="RT175" s="16"/>
      <c r="RU175" s="16"/>
      <c r="RV175" s="16"/>
      <c r="RW175" s="16"/>
      <c r="RX175" s="16"/>
      <c r="RY175" s="16"/>
      <c r="RZ175" s="16"/>
      <c r="SA175" s="16"/>
      <c r="SB175" s="16"/>
      <c r="SC175" s="16"/>
      <c r="SD175" s="16"/>
      <c r="SE175" s="16"/>
      <c r="SF175" s="16"/>
      <c r="SG175" s="16"/>
      <c r="SH175" s="16"/>
      <c r="SI175" s="16"/>
      <c r="SJ175" s="16"/>
      <c r="SK175" s="16"/>
      <c r="SL175" s="16"/>
      <c r="SM175" s="16"/>
      <c r="SN175" s="16"/>
      <c r="SO175" s="16"/>
      <c r="SP175" s="16"/>
      <c r="SQ175" s="16"/>
      <c r="SR175" s="16"/>
      <c r="SS175" s="16"/>
      <c r="ST175" s="16"/>
      <c r="SU175" s="16"/>
      <c r="SV175" s="16"/>
      <c r="SW175" s="16"/>
      <c r="SX175" s="16"/>
      <c r="SY175" s="16"/>
      <c r="SZ175" s="16"/>
      <c r="TA175" s="16"/>
      <c r="TB175" s="16"/>
      <c r="TC175" s="16"/>
      <c r="TD175" s="16"/>
      <c r="TE175" s="16"/>
      <c r="TF175" s="16"/>
      <c r="TG175" s="16"/>
      <c r="TH175" s="16"/>
      <c r="TI175" s="16"/>
      <c r="TJ175" s="16"/>
      <c r="TK175" s="16"/>
      <c r="TL175" s="16"/>
      <c r="TM175" s="16"/>
      <c r="TN175" s="16"/>
      <c r="TO175" s="16"/>
    </row>
    <row r="176" spans="1:535" s="98" customFormat="1" x14ac:dyDescent="0.3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c r="GK176" s="16"/>
      <c r="GL176" s="16"/>
      <c r="GM176" s="16"/>
      <c r="GN176" s="16"/>
      <c r="GO176" s="16"/>
      <c r="GP176" s="16"/>
      <c r="GQ176" s="16"/>
      <c r="GR176" s="16"/>
      <c r="GS176" s="16"/>
      <c r="GT176" s="16"/>
      <c r="GU176" s="16"/>
      <c r="GV176" s="16"/>
      <c r="GW176" s="16"/>
      <c r="GX176" s="16"/>
      <c r="GY176" s="16"/>
      <c r="GZ176" s="16"/>
      <c r="HA176" s="16"/>
      <c r="HB176" s="16"/>
      <c r="HC176" s="16"/>
      <c r="HD176" s="16"/>
      <c r="HE176" s="16"/>
      <c r="HF176" s="16"/>
      <c r="HG176" s="16"/>
      <c r="HH176" s="16"/>
      <c r="HI176" s="16"/>
      <c r="HJ176" s="16"/>
      <c r="HK176" s="16"/>
      <c r="HL176" s="16"/>
      <c r="HM176" s="16"/>
      <c r="HN176" s="16"/>
      <c r="HO176" s="16"/>
      <c r="HP176" s="16"/>
      <c r="HQ176" s="16"/>
      <c r="HR176" s="16"/>
      <c r="HS176" s="16"/>
      <c r="HT176" s="16"/>
      <c r="HU176" s="16"/>
      <c r="HV176" s="16"/>
      <c r="HW176" s="16"/>
      <c r="HX176" s="16"/>
      <c r="HY176" s="16"/>
      <c r="HZ176" s="16"/>
      <c r="IA176" s="16"/>
      <c r="IB176" s="16"/>
      <c r="IC176" s="16"/>
      <c r="ID176" s="16"/>
      <c r="IE176" s="16"/>
      <c r="IF176" s="16"/>
      <c r="IG176" s="16"/>
      <c r="IH176" s="16"/>
      <c r="II176" s="16"/>
      <c r="IJ176" s="16"/>
      <c r="IK176" s="16"/>
      <c r="IL176" s="16"/>
      <c r="IM176" s="16"/>
      <c r="IN176" s="16"/>
      <c r="IO176" s="16"/>
      <c r="IP176" s="16"/>
      <c r="IQ176" s="16"/>
      <c r="IR176" s="16"/>
      <c r="IS176" s="16"/>
      <c r="IT176" s="16"/>
      <c r="IU176" s="16"/>
      <c r="IV176" s="16"/>
      <c r="IW176" s="16"/>
      <c r="IX176" s="16"/>
      <c r="IY176" s="16"/>
      <c r="IZ176" s="16"/>
      <c r="JA176" s="16"/>
      <c r="JB176" s="16"/>
      <c r="JC176" s="16"/>
      <c r="JD176" s="16"/>
      <c r="JE176" s="16"/>
      <c r="JF176" s="16"/>
      <c r="JG176" s="16"/>
      <c r="JH176" s="16"/>
      <c r="JI176" s="16"/>
      <c r="JJ176" s="16"/>
      <c r="JK176" s="16"/>
      <c r="JL176" s="16"/>
      <c r="JM176" s="16"/>
      <c r="JN176" s="16"/>
      <c r="JO176" s="16"/>
      <c r="JP176" s="16"/>
      <c r="JQ176" s="16"/>
      <c r="JR176" s="16"/>
      <c r="JS176" s="16"/>
      <c r="JT176" s="16"/>
      <c r="JU176" s="16"/>
      <c r="JV176" s="16"/>
      <c r="JW176" s="16"/>
      <c r="JX176" s="16"/>
      <c r="JY176" s="16"/>
      <c r="JZ176" s="16"/>
      <c r="KA176" s="16"/>
      <c r="KB176" s="16"/>
      <c r="KC176" s="16"/>
      <c r="KD176" s="16"/>
      <c r="KE176" s="16"/>
      <c r="KF176" s="16"/>
      <c r="KG176" s="16"/>
      <c r="KH176" s="16"/>
      <c r="KI176" s="16"/>
      <c r="KJ176" s="16"/>
      <c r="KK176" s="16"/>
      <c r="KL176" s="16"/>
      <c r="KM176" s="16"/>
      <c r="KN176" s="16"/>
      <c r="KO176" s="16"/>
      <c r="KP176" s="16"/>
      <c r="KQ176" s="16"/>
      <c r="KR176" s="16"/>
      <c r="KS176" s="16"/>
      <c r="KT176" s="16"/>
      <c r="KU176" s="16"/>
      <c r="KV176" s="16"/>
      <c r="KW176" s="16"/>
      <c r="KX176" s="16"/>
      <c r="KY176" s="16"/>
      <c r="KZ176" s="16"/>
      <c r="LA176" s="16"/>
      <c r="LB176" s="16"/>
      <c r="LC176" s="16"/>
      <c r="LD176" s="16"/>
      <c r="LE176" s="16"/>
      <c r="LF176" s="16"/>
      <c r="LG176" s="16"/>
      <c r="LH176" s="16"/>
      <c r="LI176" s="16"/>
      <c r="LJ176" s="16"/>
      <c r="LK176" s="16"/>
      <c r="LL176" s="16"/>
      <c r="LM176" s="16"/>
      <c r="LN176" s="16"/>
      <c r="LO176" s="16"/>
      <c r="LP176" s="16"/>
      <c r="LQ176" s="16"/>
      <c r="LR176" s="16"/>
      <c r="LS176" s="16"/>
      <c r="LT176" s="16"/>
      <c r="LU176" s="16"/>
      <c r="LV176" s="16"/>
      <c r="LW176" s="16"/>
      <c r="LX176" s="16"/>
      <c r="LY176" s="16"/>
      <c r="LZ176" s="16"/>
      <c r="MA176" s="16"/>
      <c r="MB176" s="16"/>
      <c r="MC176" s="16"/>
      <c r="MD176" s="16"/>
      <c r="ME176" s="16"/>
      <c r="MF176" s="16"/>
      <c r="MG176" s="16"/>
      <c r="MH176" s="16"/>
      <c r="MI176" s="16"/>
      <c r="MJ176" s="16"/>
      <c r="MK176" s="16"/>
      <c r="ML176" s="16"/>
      <c r="MM176" s="16"/>
      <c r="MN176" s="16"/>
      <c r="MO176" s="16"/>
      <c r="MP176" s="16"/>
      <c r="MQ176" s="16"/>
      <c r="MR176" s="16"/>
      <c r="MS176" s="16"/>
      <c r="MT176" s="16"/>
      <c r="MU176" s="16"/>
      <c r="MV176" s="16"/>
      <c r="MW176" s="16"/>
      <c r="MX176" s="16"/>
      <c r="MY176" s="16"/>
      <c r="MZ176" s="16"/>
      <c r="NA176" s="16"/>
      <c r="NB176" s="16"/>
      <c r="NC176" s="16"/>
      <c r="ND176" s="16"/>
      <c r="NE176" s="16"/>
      <c r="NF176" s="16"/>
      <c r="NG176" s="16"/>
      <c r="NH176" s="16"/>
      <c r="NI176" s="16"/>
      <c r="NJ176" s="16"/>
      <c r="NK176" s="16"/>
      <c r="NL176" s="16"/>
      <c r="NM176" s="16"/>
      <c r="NN176" s="16"/>
      <c r="NO176" s="16"/>
      <c r="NP176" s="16"/>
      <c r="NQ176" s="16"/>
      <c r="NR176" s="16"/>
      <c r="NS176" s="16"/>
      <c r="NT176" s="16"/>
      <c r="NU176" s="16"/>
      <c r="NV176" s="16"/>
      <c r="NW176" s="16"/>
      <c r="NX176" s="16"/>
      <c r="NY176" s="16"/>
      <c r="NZ176" s="16"/>
      <c r="OA176" s="16"/>
      <c r="OB176" s="16"/>
      <c r="OC176" s="16"/>
      <c r="OD176" s="16"/>
      <c r="OE176" s="16"/>
      <c r="OF176" s="16"/>
      <c r="OG176" s="16"/>
      <c r="OH176" s="16"/>
      <c r="OI176" s="16"/>
      <c r="OJ176" s="16"/>
      <c r="OK176" s="16"/>
      <c r="OL176" s="16"/>
      <c r="OM176" s="16"/>
      <c r="ON176" s="16"/>
      <c r="OO176" s="16"/>
      <c r="OP176" s="16"/>
      <c r="OQ176" s="16"/>
      <c r="OR176" s="16"/>
      <c r="OS176" s="16"/>
      <c r="OT176" s="16"/>
      <c r="OU176" s="16"/>
      <c r="OV176" s="16"/>
      <c r="OW176" s="16"/>
      <c r="OX176" s="16"/>
      <c r="OY176" s="16"/>
      <c r="OZ176" s="16"/>
      <c r="PA176" s="16"/>
      <c r="PB176" s="16"/>
      <c r="PC176" s="16"/>
      <c r="PD176" s="16"/>
      <c r="PE176" s="16"/>
      <c r="PF176" s="16"/>
      <c r="PG176" s="16"/>
      <c r="PH176" s="16"/>
      <c r="PI176" s="16"/>
      <c r="PJ176" s="16"/>
      <c r="PK176" s="16"/>
      <c r="PL176" s="16"/>
      <c r="PM176" s="16"/>
      <c r="PN176" s="16"/>
      <c r="PO176" s="16"/>
      <c r="PP176" s="16"/>
      <c r="PQ176" s="16"/>
      <c r="PR176" s="16"/>
      <c r="PS176" s="16"/>
      <c r="PT176" s="16"/>
      <c r="PU176" s="16"/>
      <c r="PV176" s="16"/>
      <c r="PW176" s="16"/>
      <c r="PX176" s="16"/>
      <c r="PY176" s="16"/>
      <c r="PZ176" s="16"/>
      <c r="QA176" s="16"/>
      <c r="QB176" s="16"/>
      <c r="QC176" s="16"/>
      <c r="QD176" s="16"/>
      <c r="QE176" s="16"/>
      <c r="QF176" s="16"/>
      <c r="QG176" s="16"/>
      <c r="QH176" s="16"/>
      <c r="QI176" s="16"/>
      <c r="QJ176" s="16"/>
      <c r="QK176" s="16"/>
      <c r="QL176" s="16"/>
      <c r="QM176" s="16"/>
      <c r="QN176" s="16"/>
      <c r="QO176" s="16"/>
      <c r="QP176" s="16"/>
      <c r="QQ176" s="16"/>
      <c r="QR176" s="16"/>
      <c r="QS176" s="16"/>
      <c r="QT176" s="16"/>
      <c r="QU176" s="16"/>
      <c r="QV176" s="16"/>
      <c r="QW176" s="16"/>
      <c r="QX176" s="16"/>
      <c r="QY176" s="16"/>
      <c r="QZ176" s="16"/>
      <c r="RA176" s="16"/>
      <c r="RB176" s="16"/>
      <c r="RC176" s="16"/>
      <c r="RD176" s="16"/>
      <c r="RE176" s="16"/>
      <c r="RF176" s="16"/>
      <c r="RG176" s="16"/>
      <c r="RH176" s="16"/>
      <c r="RI176" s="16"/>
      <c r="RJ176" s="16"/>
      <c r="RK176" s="16"/>
      <c r="RL176" s="16"/>
      <c r="RM176" s="16"/>
      <c r="RN176" s="16"/>
      <c r="RO176" s="16"/>
      <c r="RP176" s="16"/>
      <c r="RQ176" s="16"/>
      <c r="RR176" s="16"/>
      <c r="RS176" s="16"/>
      <c r="RT176" s="16"/>
      <c r="RU176" s="16"/>
      <c r="RV176" s="16"/>
      <c r="RW176" s="16"/>
      <c r="RX176" s="16"/>
      <c r="RY176" s="16"/>
      <c r="RZ176" s="16"/>
      <c r="SA176" s="16"/>
      <c r="SB176" s="16"/>
      <c r="SC176" s="16"/>
      <c r="SD176" s="16"/>
      <c r="SE176" s="16"/>
      <c r="SF176" s="16"/>
      <c r="SG176" s="16"/>
      <c r="SH176" s="16"/>
      <c r="SI176" s="16"/>
      <c r="SJ176" s="16"/>
      <c r="SK176" s="16"/>
      <c r="SL176" s="16"/>
      <c r="SM176" s="16"/>
      <c r="SN176" s="16"/>
      <c r="SO176" s="16"/>
      <c r="SP176" s="16"/>
      <c r="SQ176" s="16"/>
      <c r="SR176" s="16"/>
      <c r="SS176" s="16"/>
      <c r="ST176" s="16"/>
      <c r="SU176" s="16"/>
      <c r="SV176" s="16"/>
      <c r="SW176" s="16"/>
      <c r="SX176" s="16"/>
      <c r="SY176" s="16"/>
      <c r="SZ176" s="16"/>
      <c r="TA176" s="16"/>
      <c r="TB176" s="16"/>
      <c r="TC176" s="16"/>
      <c r="TD176" s="16"/>
      <c r="TE176" s="16"/>
      <c r="TF176" s="16"/>
      <c r="TG176" s="16"/>
      <c r="TH176" s="16"/>
      <c r="TI176" s="16"/>
      <c r="TJ176" s="16"/>
      <c r="TK176" s="16"/>
      <c r="TL176" s="16"/>
      <c r="TM176" s="16"/>
      <c r="TN176" s="16"/>
      <c r="TO176" s="16"/>
    </row>
    <row r="177" spans="1:535" s="98" customFormat="1" x14ac:dyDescent="0.3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c r="GK177" s="16"/>
      <c r="GL177" s="16"/>
      <c r="GM177" s="16"/>
      <c r="GN177" s="16"/>
      <c r="GO177" s="16"/>
      <c r="GP177" s="16"/>
      <c r="GQ177" s="16"/>
      <c r="GR177" s="16"/>
      <c r="GS177" s="16"/>
      <c r="GT177" s="16"/>
      <c r="GU177" s="16"/>
      <c r="GV177" s="16"/>
      <c r="GW177" s="16"/>
      <c r="GX177" s="16"/>
      <c r="GY177" s="16"/>
      <c r="GZ177" s="16"/>
      <c r="HA177" s="16"/>
      <c r="HB177" s="16"/>
      <c r="HC177" s="16"/>
      <c r="HD177" s="16"/>
      <c r="HE177" s="16"/>
      <c r="HF177" s="16"/>
      <c r="HG177" s="16"/>
      <c r="HH177" s="16"/>
      <c r="HI177" s="16"/>
      <c r="HJ177" s="16"/>
      <c r="HK177" s="16"/>
      <c r="HL177" s="16"/>
      <c r="HM177" s="16"/>
      <c r="HN177" s="16"/>
      <c r="HO177" s="16"/>
      <c r="HP177" s="16"/>
      <c r="HQ177" s="16"/>
      <c r="HR177" s="16"/>
      <c r="HS177" s="16"/>
      <c r="HT177" s="16"/>
      <c r="HU177" s="16"/>
      <c r="HV177" s="16"/>
      <c r="HW177" s="16"/>
      <c r="HX177" s="16"/>
      <c r="HY177" s="16"/>
      <c r="HZ177" s="16"/>
      <c r="IA177" s="16"/>
      <c r="IB177" s="16"/>
      <c r="IC177" s="16"/>
      <c r="ID177" s="16"/>
      <c r="IE177" s="16"/>
      <c r="IF177" s="16"/>
      <c r="IG177" s="16"/>
      <c r="IH177" s="16"/>
      <c r="II177" s="16"/>
      <c r="IJ177" s="16"/>
      <c r="IK177" s="16"/>
      <c r="IL177" s="16"/>
      <c r="IM177" s="16"/>
      <c r="IN177" s="16"/>
      <c r="IO177" s="16"/>
      <c r="IP177" s="16"/>
      <c r="IQ177" s="16"/>
      <c r="IR177" s="16"/>
      <c r="IS177" s="16"/>
      <c r="IT177" s="16"/>
      <c r="IU177" s="16"/>
      <c r="IV177" s="16"/>
      <c r="IW177" s="16"/>
      <c r="IX177" s="16"/>
      <c r="IY177" s="16"/>
      <c r="IZ177" s="16"/>
      <c r="JA177" s="16"/>
      <c r="JB177" s="16"/>
      <c r="JC177" s="16"/>
      <c r="JD177" s="16"/>
      <c r="JE177" s="16"/>
      <c r="JF177" s="16"/>
      <c r="JG177" s="16"/>
      <c r="JH177" s="16"/>
      <c r="JI177" s="16"/>
      <c r="JJ177" s="16"/>
      <c r="JK177" s="16"/>
      <c r="JL177" s="16"/>
      <c r="JM177" s="16"/>
      <c r="JN177" s="16"/>
      <c r="JO177" s="16"/>
      <c r="JP177" s="16"/>
      <c r="JQ177" s="16"/>
      <c r="JR177" s="16"/>
      <c r="JS177" s="16"/>
      <c r="JT177" s="16"/>
      <c r="JU177" s="16"/>
      <c r="JV177" s="16"/>
      <c r="JW177" s="16"/>
      <c r="JX177" s="16"/>
      <c r="JY177" s="16"/>
      <c r="JZ177" s="16"/>
      <c r="KA177" s="16"/>
      <c r="KB177" s="16"/>
      <c r="KC177" s="16"/>
      <c r="KD177" s="16"/>
      <c r="KE177" s="16"/>
      <c r="KF177" s="16"/>
      <c r="KG177" s="16"/>
      <c r="KH177" s="16"/>
      <c r="KI177" s="16"/>
      <c r="KJ177" s="16"/>
      <c r="KK177" s="16"/>
      <c r="KL177" s="16"/>
      <c r="KM177" s="16"/>
      <c r="KN177" s="16"/>
      <c r="KO177" s="16"/>
      <c r="KP177" s="16"/>
      <c r="KQ177" s="16"/>
      <c r="KR177" s="16"/>
      <c r="KS177" s="16"/>
      <c r="KT177" s="16"/>
      <c r="KU177" s="16"/>
      <c r="KV177" s="16"/>
      <c r="KW177" s="16"/>
      <c r="KX177" s="16"/>
      <c r="KY177" s="16"/>
      <c r="KZ177" s="16"/>
      <c r="LA177" s="16"/>
      <c r="LB177" s="16"/>
      <c r="LC177" s="16"/>
      <c r="LD177" s="16"/>
      <c r="LE177" s="16"/>
      <c r="LF177" s="16"/>
      <c r="LG177" s="16"/>
      <c r="LH177" s="16"/>
      <c r="LI177" s="16"/>
      <c r="LJ177" s="16"/>
      <c r="LK177" s="16"/>
      <c r="LL177" s="16"/>
      <c r="LM177" s="16"/>
      <c r="LN177" s="16"/>
      <c r="LO177" s="16"/>
      <c r="LP177" s="16"/>
      <c r="LQ177" s="16"/>
      <c r="LR177" s="16"/>
      <c r="LS177" s="16"/>
      <c r="LT177" s="16"/>
      <c r="LU177" s="16"/>
      <c r="LV177" s="16"/>
      <c r="LW177" s="16"/>
      <c r="LX177" s="16"/>
      <c r="LY177" s="16"/>
      <c r="LZ177" s="16"/>
      <c r="MA177" s="16"/>
      <c r="MB177" s="16"/>
      <c r="MC177" s="16"/>
      <c r="MD177" s="16"/>
      <c r="ME177" s="16"/>
      <c r="MF177" s="16"/>
      <c r="MG177" s="16"/>
      <c r="MH177" s="16"/>
      <c r="MI177" s="16"/>
      <c r="MJ177" s="16"/>
      <c r="MK177" s="16"/>
      <c r="ML177" s="16"/>
      <c r="MM177" s="16"/>
      <c r="MN177" s="16"/>
      <c r="MO177" s="16"/>
      <c r="MP177" s="16"/>
      <c r="MQ177" s="16"/>
      <c r="MR177" s="16"/>
      <c r="MS177" s="16"/>
      <c r="MT177" s="16"/>
      <c r="MU177" s="16"/>
      <c r="MV177" s="16"/>
      <c r="MW177" s="16"/>
      <c r="MX177" s="16"/>
      <c r="MY177" s="16"/>
      <c r="MZ177" s="16"/>
      <c r="NA177" s="16"/>
      <c r="NB177" s="16"/>
      <c r="NC177" s="16"/>
      <c r="ND177" s="16"/>
      <c r="NE177" s="16"/>
      <c r="NF177" s="16"/>
      <c r="NG177" s="16"/>
      <c r="NH177" s="16"/>
      <c r="NI177" s="16"/>
      <c r="NJ177" s="16"/>
      <c r="NK177" s="16"/>
      <c r="NL177" s="16"/>
      <c r="NM177" s="16"/>
      <c r="NN177" s="16"/>
      <c r="NO177" s="16"/>
      <c r="NP177" s="16"/>
      <c r="NQ177" s="16"/>
      <c r="NR177" s="16"/>
      <c r="NS177" s="16"/>
      <c r="NT177" s="16"/>
      <c r="NU177" s="16"/>
      <c r="NV177" s="16"/>
      <c r="NW177" s="16"/>
      <c r="NX177" s="16"/>
      <c r="NY177" s="16"/>
      <c r="NZ177" s="16"/>
      <c r="OA177" s="16"/>
      <c r="OB177" s="16"/>
      <c r="OC177" s="16"/>
      <c r="OD177" s="16"/>
      <c r="OE177" s="16"/>
      <c r="OF177" s="16"/>
      <c r="OG177" s="16"/>
      <c r="OH177" s="16"/>
      <c r="OI177" s="16"/>
      <c r="OJ177" s="16"/>
      <c r="OK177" s="16"/>
      <c r="OL177" s="16"/>
      <c r="OM177" s="16"/>
      <c r="ON177" s="16"/>
      <c r="OO177" s="16"/>
      <c r="OP177" s="16"/>
      <c r="OQ177" s="16"/>
      <c r="OR177" s="16"/>
      <c r="OS177" s="16"/>
      <c r="OT177" s="16"/>
      <c r="OU177" s="16"/>
      <c r="OV177" s="16"/>
      <c r="OW177" s="16"/>
      <c r="OX177" s="16"/>
      <c r="OY177" s="16"/>
      <c r="OZ177" s="16"/>
      <c r="PA177" s="16"/>
      <c r="PB177" s="16"/>
      <c r="PC177" s="16"/>
      <c r="PD177" s="16"/>
      <c r="PE177" s="16"/>
      <c r="PF177" s="16"/>
      <c r="PG177" s="16"/>
      <c r="PH177" s="16"/>
      <c r="PI177" s="16"/>
      <c r="PJ177" s="16"/>
      <c r="PK177" s="16"/>
      <c r="PL177" s="16"/>
      <c r="PM177" s="16"/>
      <c r="PN177" s="16"/>
      <c r="PO177" s="16"/>
      <c r="PP177" s="16"/>
      <c r="PQ177" s="16"/>
      <c r="PR177" s="16"/>
      <c r="PS177" s="16"/>
      <c r="PT177" s="16"/>
      <c r="PU177" s="16"/>
      <c r="PV177" s="16"/>
      <c r="PW177" s="16"/>
      <c r="PX177" s="16"/>
      <c r="PY177" s="16"/>
      <c r="PZ177" s="16"/>
      <c r="QA177" s="16"/>
      <c r="QB177" s="16"/>
      <c r="QC177" s="16"/>
      <c r="QD177" s="16"/>
      <c r="QE177" s="16"/>
      <c r="QF177" s="16"/>
      <c r="QG177" s="16"/>
      <c r="QH177" s="16"/>
      <c r="QI177" s="16"/>
      <c r="QJ177" s="16"/>
      <c r="QK177" s="16"/>
      <c r="QL177" s="16"/>
      <c r="QM177" s="16"/>
      <c r="QN177" s="16"/>
      <c r="QO177" s="16"/>
      <c r="QP177" s="16"/>
      <c r="QQ177" s="16"/>
      <c r="QR177" s="16"/>
      <c r="QS177" s="16"/>
      <c r="QT177" s="16"/>
      <c r="QU177" s="16"/>
      <c r="QV177" s="16"/>
      <c r="QW177" s="16"/>
      <c r="QX177" s="16"/>
      <c r="QY177" s="16"/>
      <c r="QZ177" s="16"/>
      <c r="RA177" s="16"/>
      <c r="RB177" s="16"/>
      <c r="RC177" s="16"/>
      <c r="RD177" s="16"/>
      <c r="RE177" s="16"/>
      <c r="RF177" s="16"/>
      <c r="RG177" s="16"/>
      <c r="RH177" s="16"/>
      <c r="RI177" s="16"/>
      <c r="RJ177" s="16"/>
      <c r="RK177" s="16"/>
      <c r="RL177" s="16"/>
      <c r="RM177" s="16"/>
      <c r="RN177" s="16"/>
      <c r="RO177" s="16"/>
      <c r="RP177" s="16"/>
      <c r="RQ177" s="16"/>
      <c r="RR177" s="16"/>
      <c r="RS177" s="16"/>
      <c r="RT177" s="16"/>
      <c r="RU177" s="16"/>
      <c r="RV177" s="16"/>
      <c r="RW177" s="16"/>
      <c r="RX177" s="16"/>
      <c r="RY177" s="16"/>
      <c r="RZ177" s="16"/>
      <c r="SA177" s="16"/>
      <c r="SB177" s="16"/>
      <c r="SC177" s="16"/>
      <c r="SD177" s="16"/>
      <c r="SE177" s="16"/>
      <c r="SF177" s="16"/>
      <c r="SG177" s="16"/>
      <c r="SH177" s="16"/>
      <c r="SI177" s="16"/>
      <c r="SJ177" s="16"/>
      <c r="SK177" s="16"/>
      <c r="SL177" s="16"/>
      <c r="SM177" s="16"/>
      <c r="SN177" s="16"/>
      <c r="SO177" s="16"/>
      <c r="SP177" s="16"/>
      <c r="SQ177" s="16"/>
      <c r="SR177" s="16"/>
      <c r="SS177" s="16"/>
      <c r="ST177" s="16"/>
      <c r="SU177" s="16"/>
      <c r="SV177" s="16"/>
      <c r="SW177" s="16"/>
      <c r="SX177" s="16"/>
      <c r="SY177" s="16"/>
      <c r="SZ177" s="16"/>
      <c r="TA177" s="16"/>
      <c r="TB177" s="16"/>
      <c r="TC177" s="16"/>
      <c r="TD177" s="16"/>
      <c r="TE177" s="16"/>
      <c r="TF177" s="16"/>
      <c r="TG177" s="16"/>
      <c r="TH177" s="16"/>
      <c r="TI177" s="16"/>
      <c r="TJ177" s="16"/>
      <c r="TK177" s="16"/>
      <c r="TL177" s="16"/>
      <c r="TM177" s="16"/>
      <c r="TN177" s="16"/>
      <c r="TO177" s="16"/>
    </row>
    <row r="178" spans="1:535" s="98" customFormat="1" x14ac:dyDescent="0.3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c r="GK178" s="16"/>
      <c r="GL178" s="16"/>
      <c r="GM178" s="16"/>
      <c r="GN178" s="16"/>
      <c r="GO178" s="16"/>
      <c r="GP178" s="16"/>
      <c r="GQ178" s="16"/>
      <c r="GR178" s="16"/>
      <c r="GS178" s="16"/>
      <c r="GT178" s="16"/>
      <c r="GU178" s="16"/>
      <c r="GV178" s="16"/>
      <c r="GW178" s="16"/>
      <c r="GX178" s="16"/>
      <c r="GY178" s="16"/>
      <c r="GZ178" s="16"/>
      <c r="HA178" s="16"/>
      <c r="HB178" s="16"/>
      <c r="HC178" s="16"/>
      <c r="HD178" s="16"/>
      <c r="HE178" s="16"/>
      <c r="HF178" s="16"/>
      <c r="HG178" s="16"/>
      <c r="HH178" s="16"/>
      <c r="HI178" s="16"/>
      <c r="HJ178" s="16"/>
      <c r="HK178" s="16"/>
      <c r="HL178" s="16"/>
      <c r="HM178" s="16"/>
      <c r="HN178" s="16"/>
      <c r="HO178" s="16"/>
      <c r="HP178" s="16"/>
      <c r="HQ178" s="16"/>
      <c r="HR178" s="16"/>
      <c r="HS178" s="16"/>
      <c r="HT178" s="16"/>
      <c r="HU178" s="16"/>
      <c r="HV178" s="16"/>
      <c r="HW178" s="16"/>
      <c r="HX178" s="16"/>
      <c r="HY178" s="16"/>
      <c r="HZ178" s="16"/>
      <c r="IA178" s="16"/>
      <c r="IB178" s="16"/>
      <c r="IC178" s="16"/>
      <c r="ID178" s="16"/>
      <c r="IE178" s="16"/>
      <c r="IF178" s="16"/>
      <c r="IG178" s="16"/>
      <c r="IH178" s="16"/>
      <c r="II178" s="16"/>
      <c r="IJ178" s="16"/>
      <c r="IK178" s="16"/>
      <c r="IL178" s="16"/>
      <c r="IM178" s="16"/>
      <c r="IN178" s="16"/>
      <c r="IO178" s="16"/>
      <c r="IP178" s="16"/>
      <c r="IQ178" s="16"/>
      <c r="IR178" s="16"/>
      <c r="IS178" s="16"/>
      <c r="IT178" s="16"/>
      <c r="IU178" s="16"/>
      <c r="IV178" s="16"/>
      <c r="IW178" s="16"/>
      <c r="IX178" s="16"/>
      <c r="IY178" s="16"/>
      <c r="IZ178" s="16"/>
      <c r="JA178" s="16"/>
      <c r="JB178" s="16"/>
      <c r="JC178" s="16"/>
      <c r="JD178" s="16"/>
      <c r="JE178" s="16"/>
      <c r="JF178" s="16"/>
      <c r="JG178" s="16"/>
      <c r="JH178" s="16"/>
      <c r="JI178" s="16"/>
      <c r="JJ178" s="16"/>
      <c r="JK178" s="16"/>
      <c r="JL178" s="16"/>
      <c r="JM178" s="16"/>
      <c r="JN178" s="16"/>
      <c r="JO178" s="16"/>
      <c r="JP178" s="16"/>
      <c r="JQ178" s="16"/>
      <c r="JR178" s="16"/>
      <c r="JS178" s="16"/>
      <c r="JT178" s="16"/>
      <c r="JU178" s="16"/>
      <c r="JV178" s="16"/>
      <c r="JW178" s="16"/>
      <c r="JX178" s="16"/>
      <c r="JY178" s="16"/>
      <c r="JZ178" s="16"/>
      <c r="KA178" s="16"/>
      <c r="KB178" s="16"/>
      <c r="KC178" s="16"/>
      <c r="KD178" s="16"/>
      <c r="KE178" s="16"/>
      <c r="KF178" s="16"/>
      <c r="KG178" s="16"/>
      <c r="KH178" s="16"/>
      <c r="KI178" s="16"/>
      <c r="KJ178" s="16"/>
      <c r="KK178" s="16"/>
      <c r="KL178" s="16"/>
      <c r="KM178" s="16"/>
      <c r="KN178" s="16"/>
      <c r="KO178" s="16"/>
      <c r="KP178" s="16"/>
      <c r="KQ178" s="16"/>
      <c r="KR178" s="16"/>
      <c r="KS178" s="16"/>
      <c r="KT178" s="16"/>
      <c r="KU178" s="16"/>
      <c r="KV178" s="16"/>
      <c r="KW178" s="16"/>
      <c r="KX178" s="16"/>
      <c r="KY178" s="16"/>
      <c r="KZ178" s="16"/>
      <c r="LA178" s="16"/>
      <c r="LB178" s="16"/>
      <c r="LC178" s="16"/>
      <c r="LD178" s="16"/>
      <c r="LE178" s="16"/>
      <c r="LF178" s="16"/>
      <c r="LG178" s="16"/>
      <c r="LH178" s="16"/>
      <c r="LI178" s="16"/>
      <c r="LJ178" s="16"/>
      <c r="LK178" s="16"/>
      <c r="LL178" s="16"/>
      <c r="LM178" s="16"/>
      <c r="LN178" s="16"/>
      <c r="LO178" s="16"/>
      <c r="LP178" s="16"/>
      <c r="LQ178" s="16"/>
      <c r="LR178" s="16"/>
      <c r="LS178" s="16"/>
      <c r="LT178" s="16"/>
      <c r="LU178" s="16"/>
      <c r="LV178" s="16"/>
      <c r="LW178" s="16"/>
      <c r="LX178" s="16"/>
      <c r="LY178" s="16"/>
      <c r="LZ178" s="16"/>
      <c r="MA178" s="16"/>
      <c r="MB178" s="16"/>
      <c r="MC178" s="16"/>
      <c r="MD178" s="16"/>
      <c r="ME178" s="16"/>
      <c r="MF178" s="16"/>
      <c r="MG178" s="16"/>
      <c r="MH178" s="16"/>
      <c r="MI178" s="16"/>
      <c r="MJ178" s="16"/>
      <c r="MK178" s="16"/>
      <c r="ML178" s="16"/>
      <c r="MM178" s="16"/>
      <c r="MN178" s="16"/>
      <c r="MO178" s="16"/>
      <c r="MP178" s="16"/>
      <c r="MQ178" s="16"/>
      <c r="MR178" s="16"/>
      <c r="MS178" s="16"/>
      <c r="MT178" s="16"/>
      <c r="MU178" s="16"/>
      <c r="MV178" s="16"/>
      <c r="MW178" s="16"/>
      <c r="MX178" s="16"/>
      <c r="MY178" s="16"/>
      <c r="MZ178" s="16"/>
      <c r="NA178" s="16"/>
      <c r="NB178" s="16"/>
      <c r="NC178" s="16"/>
      <c r="ND178" s="16"/>
      <c r="NE178" s="16"/>
      <c r="NF178" s="16"/>
      <c r="NG178" s="16"/>
      <c r="NH178" s="16"/>
      <c r="NI178" s="16"/>
      <c r="NJ178" s="16"/>
      <c r="NK178" s="16"/>
      <c r="NL178" s="16"/>
      <c r="NM178" s="16"/>
      <c r="NN178" s="16"/>
      <c r="NO178" s="16"/>
      <c r="NP178" s="16"/>
      <c r="NQ178" s="16"/>
      <c r="NR178" s="16"/>
      <c r="NS178" s="16"/>
      <c r="NT178" s="16"/>
      <c r="NU178" s="16"/>
      <c r="NV178" s="16"/>
      <c r="NW178" s="16"/>
      <c r="NX178" s="16"/>
      <c r="NY178" s="16"/>
      <c r="NZ178" s="16"/>
      <c r="OA178" s="16"/>
      <c r="OB178" s="16"/>
      <c r="OC178" s="16"/>
      <c r="OD178" s="16"/>
      <c r="OE178" s="16"/>
      <c r="OF178" s="16"/>
      <c r="OG178" s="16"/>
      <c r="OH178" s="16"/>
      <c r="OI178" s="16"/>
      <c r="OJ178" s="16"/>
      <c r="OK178" s="16"/>
      <c r="OL178" s="16"/>
      <c r="OM178" s="16"/>
      <c r="ON178" s="16"/>
      <c r="OO178" s="16"/>
      <c r="OP178" s="16"/>
      <c r="OQ178" s="16"/>
      <c r="OR178" s="16"/>
      <c r="OS178" s="16"/>
      <c r="OT178" s="16"/>
      <c r="OU178" s="16"/>
      <c r="OV178" s="16"/>
      <c r="OW178" s="16"/>
      <c r="OX178" s="16"/>
      <c r="OY178" s="16"/>
      <c r="OZ178" s="16"/>
      <c r="PA178" s="16"/>
      <c r="PB178" s="16"/>
      <c r="PC178" s="16"/>
      <c r="PD178" s="16"/>
      <c r="PE178" s="16"/>
      <c r="PF178" s="16"/>
      <c r="PG178" s="16"/>
      <c r="PH178" s="16"/>
      <c r="PI178" s="16"/>
      <c r="PJ178" s="16"/>
      <c r="PK178" s="16"/>
      <c r="PL178" s="16"/>
      <c r="PM178" s="16"/>
      <c r="PN178" s="16"/>
      <c r="PO178" s="16"/>
      <c r="PP178" s="16"/>
      <c r="PQ178" s="16"/>
      <c r="PR178" s="16"/>
      <c r="PS178" s="16"/>
      <c r="PT178" s="16"/>
      <c r="PU178" s="16"/>
      <c r="PV178" s="16"/>
      <c r="PW178" s="16"/>
      <c r="PX178" s="16"/>
      <c r="PY178" s="16"/>
      <c r="PZ178" s="16"/>
      <c r="QA178" s="16"/>
      <c r="QB178" s="16"/>
      <c r="QC178" s="16"/>
      <c r="QD178" s="16"/>
      <c r="QE178" s="16"/>
      <c r="QF178" s="16"/>
      <c r="QG178" s="16"/>
      <c r="QH178" s="16"/>
      <c r="QI178" s="16"/>
      <c r="QJ178" s="16"/>
      <c r="QK178" s="16"/>
      <c r="QL178" s="16"/>
      <c r="QM178" s="16"/>
      <c r="QN178" s="16"/>
      <c r="QO178" s="16"/>
      <c r="QP178" s="16"/>
      <c r="QQ178" s="16"/>
      <c r="QR178" s="16"/>
      <c r="QS178" s="16"/>
      <c r="QT178" s="16"/>
      <c r="QU178" s="16"/>
      <c r="QV178" s="16"/>
      <c r="QW178" s="16"/>
      <c r="QX178" s="16"/>
      <c r="QY178" s="16"/>
      <c r="QZ178" s="16"/>
      <c r="RA178" s="16"/>
      <c r="RB178" s="16"/>
      <c r="RC178" s="16"/>
      <c r="RD178" s="16"/>
      <c r="RE178" s="16"/>
      <c r="RF178" s="16"/>
      <c r="RG178" s="16"/>
      <c r="RH178" s="16"/>
      <c r="RI178" s="16"/>
      <c r="RJ178" s="16"/>
      <c r="RK178" s="16"/>
      <c r="RL178" s="16"/>
      <c r="RM178" s="16"/>
      <c r="RN178" s="16"/>
      <c r="RO178" s="16"/>
      <c r="RP178" s="16"/>
      <c r="RQ178" s="16"/>
      <c r="RR178" s="16"/>
      <c r="RS178" s="16"/>
      <c r="RT178" s="16"/>
      <c r="RU178" s="16"/>
      <c r="RV178" s="16"/>
      <c r="RW178" s="16"/>
      <c r="RX178" s="16"/>
      <c r="RY178" s="16"/>
      <c r="RZ178" s="16"/>
      <c r="SA178" s="16"/>
      <c r="SB178" s="16"/>
      <c r="SC178" s="16"/>
      <c r="SD178" s="16"/>
      <c r="SE178" s="16"/>
      <c r="SF178" s="16"/>
      <c r="SG178" s="16"/>
      <c r="SH178" s="16"/>
      <c r="SI178" s="16"/>
      <c r="SJ178" s="16"/>
      <c r="SK178" s="16"/>
      <c r="SL178" s="16"/>
      <c r="SM178" s="16"/>
      <c r="SN178" s="16"/>
      <c r="SO178" s="16"/>
      <c r="SP178" s="16"/>
      <c r="SQ178" s="16"/>
      <c r="SR178" s="16"/>
      <c r="SS178" s="16"/>
      <c r="ST178" s="16"/>
      <c r="SU178" s="16"/>
      <c r="SV178" s="16"/>
      <c r="SW178" s="16"/>
      <c r="SX178" s="16"/>
      <c r="SY178" s="16"/>
      <c r="SZ178" s="16"/>
      <c r="TA178" s="16"/>
      <c r="TB178" s="16"/>
      <c r="TC178" s="16"/>
      <c r="TD178" s="16"/>
      <c r="TE178" s="16"/>
      <c r="TF178" s="16"/>
      <c r="TG178" s="16"/>
      <c r="TH178" s="16"/>
      <c r="TI178" s="16"/>
      <c r="TJ178" s="16"/>
      <c r="TK178" s="16"/>
      <c r="TL178" s="16"/>
      <c r="TM178" s="16"/>
      <c r="TN178" s="16"/>
      <c r="TO178" s="16"/>
    </row>
    <row r="179" spans="1:535" s="98" customFormat="1" x14ac:dyDescent="0.3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c r="GK179" s="16"/>
      <c r="GL179" s="16"/>
      <c r="GM179" s="16"/>
      <c r="GN179" s="16"/>
      <c r="GO179" s="16"/>
      <c r="GP179" s="16"/>
      <c r="GQ179" s="16"/>
      <c r="GR179" s="16"/>
      <c r="GS179" s="16"/>
      <c r="GT179" s="16"/>
      <c r="GU179" s="16"/>
      <c r="GV179" s="16"/>
      <c r="GW179" s="16"/>
      <c r="GX179" s="16"/>
      <c r="GY179" s="16"/>
      <c r="GZ179" s="16"/>
      <c r="HA179" s="16"/>
      <c r="HB179" s="16"/>
      <c r="HC179" s="16"/>
      <c r="HD179" s="16"/>
      <c r="HE179" s="16"/>
      <c r="HF179" s="16"/>
      <c r="HG179" s="16"/>
      <c r="HH179" s="16"/>
      <c r="HI179" s="16"/>
      <c r="HJ179" s="16"/>
      <c r="HK179" s="16"/>
      <c r="HL179" s="16"/>
      <c r="HM179" s="16"/>
      <c r="HN179" s="16"/>
      <c r="HO179" s="16"/>
      <c r="HP179" s="16"/>
      <c r="HQ179" s="16"/>
      <c r="HR179" s="16"/>
      <c r="HS179" s="16"/>
      <c r="HT179" s="16"/>
      <c r="HU179" s="16"/>
      <c r="HV179" s="16"/>
      <c r="HW179" s="16"/>
      <c r="HX179" s="16"/>
      <c r="HY179" s="16"/>
      <c r="HZ179" s="16"/>
      <c r="IA179" s="16"/>
      <c r="IB179" s="16"/>
      <c r="IC179" s="16"/>
      <c r="ID179" s="16"/>
      <c r="IE179" s="16"/>
      <c r="IF179" s="16"/>
      <c r="IG179" s="16"/>
      <c r="IH179" s="16"/>
      <c r="II179" s="16"/>
      <c r="IJ179" s="16"/>
      <c r="IK179" s="16"/>
      <c r="IL179" s="16"/>
      <c r="IM179" s="16"/>
      <c r="IN179" s="16"/>
      <c r="IO179" s="16"/>
      <c r="IP179" s="16"/>
      <c r="IQ179" s="16"/>
      <c r="IR179" s="16"/>
      <c r="IS179" s="16"/>
      <c r="IT179" s="16"/>
      <c r="IU179" s="16"/>
      <c r="IV179" s="16"/>
      <c r="IW179" s="16"/>
      <c r="IX179" s="16"/>
      <c r="IY179" s="16"/>
      <c r="IZ179" s="16"/>
      <c r="JA179" s="16"/>
      <c r="JB179" s="16"/>
      <c r="JC179" s="16"/>
      <c r="JD179" s="16"/>
      <c r="JE179" s="16"/>
      <c r="JF179" s="16"/>
      <c r="JG179" s="16"/>
      <c r="JH179" s="16"/>
      <c r="JI179" s="16"/>
      <c r="JJ179" s="16"/>
      <c r="JK179" s="16"/>
      <c r="JL179" s="16"/>
      <c r="JM179" s="16"/>
      <c r="JN179" s="16"/>
      <c r="JO179" s="16"/>
      <c r="JP179" s="16"/>
      <c r="JQ179" s="16"/>
      <c r="JR179" s="16"/>
      <c r="JS179" s="16"/>
      <c r="JT179" s="16"/>
      <c r="JU179" s="16"/>
      <c r="JV179" s="16"/>
      <c r="JW179" s="16"/>
      <c r="JX179" s="16"/>
      <c r="JY179" s="16"/>
      <c r="JZ179" s="16"/>
      <c r="KA179" s="16"/>
      <c r="KB179" s="16"/>
      <c r="KC179" s="16"/>
      <c r="KD179" s="16"/>
      <c r="KE179" s="16"/>
      <c r="KF179" s="16"/>
      <c r="KG179" s="16"/>
      <c r="KH179" s="16"/>
      <c r="KI179" s="16"/>
      <c r="KJ179" s="16"/>
      <c r="KK179" s="16"/>
      <c r="KL179" s="16"/>
      <c r="KM179" s="16"/>
      <c r="KN179" s="16"/>
      <c r="KO179" s="16"/>
      <c r="KP179" s="16"/>
      <c r="KQ179" s="16"/>
      <c r="KR179" s="16"/>
      <c r="KS179" s="16"/>
      <c r="KT179" s="16"/>
      <c r="KU179" s="16"/>
      <c r="KV179" s="16"/>
      <c r="KW179" s="16"/>
      <c r="KX179" s="16"/>
      <c r="KY179" s="16"/>
      <c r="KZ179" s="16"/>
      <c r="LA179" s="16"/>
      <c r="LB179" s="16"/>
      <c r="LC179" s="16"/>
      <c r="LD179" s="16"/>
      <c r="LE179" s="16"/>
      <c r="LF179" s="16"/>
      <c r="LG179" s="16"/>
      <c r="LH179" s="16"/>
      <c r="LI179" s="16"/>
      <c r="LJ179" s="16"/>
      <c r="LK179" s="16"/>
      <c r="LL179" s="16"/>
      <c r="LM179" s="16"/>
      <c r="LN179" s="16"/>
      <c r="LO179" s="16"/>
      <c r="LP179" s="16"/>
      <c r="LQ179" s="16"/>
      <c r="LR179" s="16"/>
      <c r="LS179" s="16"/>
      <c r="LT179" s="16"/>
      <c r="LU179" s="16"/>
      <c r="LV179" s="16"/>
      <c r="LW179" s="16"/>
      <c r="LX179" s="16"/>
      <c r="LY179" s="16"/>
      <c r="LZ179" s="16"/>
      <c r="MA179" s="16"/>
      <c r="MB179" s="16"/>
      <c r="MC179" s="16"/>
      <c r="MD179" s="16"/>
      <c r="ME179" s="16"/>
      <c r="MF179" s="16"/>
      <c r="MG179" s="16"/>
      <c r="MH179" s="16"/>
      <c r="MI179" s="16"/>
      <c r="MJ179" s="16"/>
      <c r="MK179" s="16"/>
      <c r="ML179" s="16"/>
      <c r="MM179" s="16"/>
      <c r="MN179" s="16"/>
      <c r="MO179" s="16"/>
      <c r="MP179" s="16"/>
      <c r="MQ179" s="16"/>
      <c r="MR179" s="16"/>
      <c r="MS179" s="16"/>
      <c r="MT179" s="16"/>
      <c r="MU179" s="16"/>
      <c r="MV179" s="16"/>
      <c r="MW179" s="16"/>
      <c r="MX179" s="16"/>
      <c r="MY179" s="16"/>
      <c r="MZ179" s="16"/>
      <c r="NA179" s="16"/>
      <c r="NB179" s="16"/>
      <c r="NC179" s="16"/>
      <c r="ND179" s="16"/>
      <c r="NE179" s="16"/>
      <c r="NF179" s="16"/>
      <c r="NG179" s="16"/>
      <c r="NH179" s="16"/>
      <c r="NI179" s="16"/>
      <c r="NJ179" s="16"/>
      <c r="NK179" s="16"/>
      <c r="NL179" s="16"/>
      <c r="NM179" s="16"/>
      <c r="NN179" s="16"/>
      <c r="NO179" s="16"/>
      <c r="NP179" s="16"/>
      <c r="NQ179" s="16"/>
      <c r="NR179" s="16"/>
      <c r="NS179" s="16"/>
      <c r="NT179" s="16"/>
      <c r="NU179" s="16"/>
      <c r="NV179" s="16"/>
      <c r="NW179" s="16"/>
      <c r="NX179" s="16"/>
      <c r="NY179" s="16"/>
      <c r="NZ179" s="16"/>
      <c r="OA179" s="16"/>
      <c r="OB179" s="16"/>
      <c r="OC179" s="16"/>
      <c r="OD179" s="16"/>
      <c r="OE179" s="16"/>
      <c r="OF179" s="16"/>
      <c r="OG179" s="16"/>
      <c r="OH179" s="16"/>
      <c r="OI179" s="16"/>
      <c r="OJ179" s="16"/>
      <c r="OK179" s="16"/>
      <c r="OL179" s="16"/>
      <c r="OM179" s="16"/>
      <c r="ON179" s="16"/>
      <c r="OO179" s="16"/>
      <c r="OP179" s="16"/>
      <c r="OQ179" s="16"/>
      <c r="OR179" s="16"/>
      <c r="OS179" s="16"/>
      <c r="OT179" s="16"/>
      <c r="OU179" s="16"/>
      <c r="OV179" s="16"/>
      <c r="OW179" s="16"/>
      <c r="OX179" s="16"/>
      <c r="OY179" s="16"/>
      <c r="OZ179" s="16"/>
      <c r="PA179" s="16"/>
      <c r="PB179" s="16"/>
      <c r="PC179" s="16"/>
      <c r="PD179" s="16"/>
      <c r="PE179" s="16"/>
      <c r="PF179" s="16"/>
      <c r="PG179" s="16"/>
      <c r="PH179" s="16"/>
      <c r="PI179" s="16"/>
      <c r="PJ179" s="16"/>
      <c r="PK179" s="16"/>
      <c r="PL179" s="16"/>
      <c r="PM179" s="16"/>
      <c r="PN179" s="16"/>
      <c r="PO179" s="16"/>
      <c r="PP179" s="16"/>
      <c r="PQ179" s="16"/>
      <c r="PR179" s="16"/>
      <c r="PS179" s="16"/>
      <c r="PT179" s="16"/>
      <c r="PU179" s="16"/>
      <c r="PV179" s="16"/>
      <c r="PW179" s="16"/>
      <c r="PX179" s="16"/>
      <c r="PY179" s="16"/>
      <c r="PZ179" s="16"/>
      <c r="QA179" s="16"/>
      <c r="QB179" s="16"/>
      <c r="QC179" s="16"/>
      <c r="QD179" s="16"/>
      <c r="QE179" s="16"/>
      <c r="QF179" s="16"/>
      <c r="QG179" s="16"/>
      <c r="QH179" s="16"/>
      <c r="QI179" s="16"/>
      <c r="QJ179" s="16"/>
      <c r="QK179" s="16"/>
      <c r="QL179" s="16"/>
      <c r="QM179" s="16"/>
      <c r="QN179" s="16"/>
      <c r="QO179" s="16"/>
      <c r="QP179" s="16"/>
      <c r="QQ179" s="16"/>
      <c r="QR179" s="16"/>
      <c r="QS179" s="16"/>
      <c r="QT179" s="16"/>
      <c r="QU179" s="16"/>
      <c r="QV179" s="16"/>
      <c r="QW179" s="16"/>
      <c r="QX179" s="16"/>
      <c r="QY179" s="16"/>
      <c r="QZ179" s="16"/>
      <c r="RA179" s="16"/>
      <c r="RB179" s="16"/>
      <c r="RC179" s="16"/>
      <c r="RD179" s="16"/>
      <c r="RE179" s="16"/>
      <c r="RF179" s="16"/>
      <c r="RG179" s="16"/>
      <c r="RH179" s="16"/>
      <c r="RI179" s="16"/>
      <c r="RJ179" s="16"/>
      <c r="RK179" s="16"/>
      <c r="RL179" s="16"/>
      <c r="RM179" s="16"/>
      <c r="RN179" s="16"/>
      <c r="RO179" s="16"/>
      <c r="RP179" s="16"/>
      <c r="RQ179" s="16"/>
      <c r="RR179" s="16"/>
      <c r="RS179" s="16"/>
      <c r="RT179" s="16"/>
      <c r="RU179" s="16"/>
      <c r="RV179" s="16"/>
      <c r="RW179" s="16"/>
      <c r="RX179" s="16"/>
      <c r="RY179" s="16"/>
      <c r="RZ179" s="16"/>
      <c r="SA179" s="16"/>
      <c r="SB179" s="16"/>
      <c r="SC179" s="16"/>
      <c r="SD179" s="16"/>
      <c r="SE179" s="16"/>
      <c r="SF179" s="16"/>
      <c r="SG179" s="16"/>
      <c r="SH179" s="16"/>
      <c r="SI179" s="16"/>
      <c r="SJ179" s="16"/>
      <c r="SK179" s="16"/>
      <c r="SL179" s="16"/>
      <c r="SM179" s="16"/>
      <c r="SN179" s="16"/>
      <c r="SO179" s="16"/>
      <c r="SP179" s="16"/>
      <c r="SQ179" s="16"/>
      <c r="SR179" s="16"/>
      <c r="SS179" s="16"/>
      <c r="ST179" s="16"/>
      <c r="SU179" s="16"/>
      <c r="SV179" s="16"/>
      <c r="SW179" s="16"/>
      <c r="SX179" s="16"/>
      <c r="SY179" s="16"/>
      <c r="SZ179" s="16"/>
      <c r="TA179" s="16"/>
      <c r="TB179" s="16"/>
      <c r="TC179" s="16"/>
      <c r="TD179" s="16"/>
      <c r="TE179" s="16"/>
      <c r="TF179" s="16"/>
      <c r="TG179" s="16"/>
      <c r="TH179" s="16"/>
      <c r="TI179" s="16"/>
      <c r="TJ179" s="16"/>
      <c r="TK179" s="16"/>
      <c r="TL179" s="16"/>
      <c r="TM179" s="16"/>
      <c r="TN179" s="16"/>
      <c r="TO179" s="16"/>
    </row>
    <row r="180" spans="1:535" s="98" customFormat="1" x14ac:dyDescent="0.3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D180" s="16"/>
      <c r="GE180" s="16"/>
      <c r="GF180" s="16"/>
      <c r="GG180" s="16"/>
      <c r="GH180" s="16"/>
      <c r="GI180" s="16"/>
      <c r="GJ180" s="16"/>
      <c r="GK180" s="16"/>
      <c r="GL180" s="16"/>
      <c r="GM180" s="16"/>
      <c r="GN180" s="16"/>
      <c r="GO180" s="16"/>
      <c r="GP180" s="16"/>
      <c r="GQ180" s="16"/>
      <c r="GR180" s="16"/>
      <c r="GS180" s="16"/>
      <c r="GT180" s="16"/>
      <c r="GU180" s="16"/>
      <c r="GV180" s="16"/>
      <c r="GW180" s="16"/>
      <c r="GX180" s="16"/>
      <c r="GY180" s="16"/>
      <c r="GZ180" s="16"/>
      <c r="HA180" s="16"/>
      <c r="HB180" s="16"/>
      <c r="HC180" s="16"/>
      <c r="HD180" s="16"/>
      <c r="HE180" s="16"/>
      <c r="HF180" s="16"/>
      <c r="HG180" s="16"/>
      <c r="HH180" s="16"/>
      <c r="HI180" s="16"/>
      <c r="HJ180" s="16"/>
      <c r="HK180" s="16"/>
      <c r="HL180" s="16"/>
      <c r="HM180" s="16"/>
      <c r="HN180" s="16"/>
      <c r="HO180" s="16"/>
      <c r="HP180" s="16"/>
      <c r="HQ180" s="16"/>
      <c r="HR180" s="16"/>
      <c r="HS180" s="16"/>
      <c r="HT180" s="16"/>
      <c r="HU180" s="16"/>
      <c r="HV180" s="16"/>
      <c r="HW180" s="16"/>
      <c r="HX180" s="16"/>
      <c r="HY180" s="16"/>
      <c r="HZ180" s="16"/>
      <c r="IA180" s="16"/>
      <c r="IB180" s="16"/>
      <c r="IC180" s="16"/>
      <c r="ID180" s="16"/>
      <c r="IE180" s="16"/>
      <c r="IF180" s="16"/>
      <c r="IG180" s="16"/>
      <c r="IH180" s="16"/>
      <c r="II180" s="16"/>
      <c r="IJ180" s="16"/>
      <c r="IK180" s="16"/>
      <c r="IL180" s="16"/>
      <c r="IM180" s="16"/>
      <c r="IN180" s="16"/>
      <c r="IO180" s="16"/>
      <c r="IP180" s="16"/>
      <c r="IQ180" s="16"/>
      <c r="IR180" s="16"/>
      <c r="IS180" s="16"/>
      <c r="IT180" s="16"/>
      <c r="IU180" s="16"/>
      <c r="IV180" s="16"/>
      <c r="IW180" s="16"/>
      <c r="IX180" s="16"/>
      <c r="IY180" s="16"/>
      <c r="IZ180" s="16"/>
      <c r="JA180" s="16"/>
      <c r="JB180" s="16"/>
      <c r="JC180" s="16"/>
      <c r="JD180" s="16"/>
      <c r="JE180" s="16"/>
      <c r="JF180" s="16"/>
      <c r="JG180" s="16"/>
      <c r="JH180" s="16"/>
      <c r="JI180" s="16"/>
      <c r="JJ180" s="16"/>
      <c r="JK180" s="16"/>
      <c r="JL180" s="16"/>
      <c r="JM180" s="16"/>
      <c r="JN180" s="16"/>
      <c r="JO180" s="16"/>
      <c r="JP180" s="16"/>
      <c r="JQ180" s="16"/>
      <c r="JR180" s="16"/>
      <c r="JS180" s="16"/>
      <c r="JT180" s="16"/>
      <c r="JU180" s="16"/>
      <c r="JV180" s="16"/>
      <c r="JW180" s="16"/>
      <c r="JX180" s="16"/>
      <c r="JY180" s="16"/>
      <c r="JZ180" s="16"/>
      <c r="KA180" s="16"/>
      <c r="KB180" s="16"/>
      <c r="KC180" s="16"/>
      <c r="KD180" s="16"/>
      <c r="KE180" s="16"/>
      <c r="KF180" s="16"/>
      <c r="KG180" s="16"/>
      <c r="KH180" s="16"/>
      <c r="KI180" s="16"/>
      <c r="KJ180" s="16"/>
      <c r="KK180" s="16"/>
      <c r="KL180" s="16"/>
      <c r="KM180" s="16"/>
      <c r="KN180" s="16"/>
      <c r="KO180" s="16"/>
      <c r="KP180" s="16"/>
      <c r="KQ180" s="16"/>
      <c r="KR180" s="16"/>
      <c r="KS180" s="16"/>
      <c r="KT180" s="16"/>
      <c r="KU180" s="16"/>
      <c r="KV180" s="16"/>
      <c r="KW180" s="16"/>
      <c r="KX180" s="16"/>
      <c r="KY180" s="16"/>
      <c r="KZ180" s="16"/>
      <c r="LA180" s="16"/>
      <c r="LB180" s="16"/>
      <c r="LC180" s="16"/>
      <c r="LD180" s="16"/>
      <c r="LE180" s="16"/>
      <c r="LF180" s="16"/>
      <c r="LG180" s="16"/>
      <c r="LH180" s="16"/>
      <c r="LI180" s="16"/>
      <c r="LJ180" s="16"/>
      <c r="LK180" s="16"/>
      <c r="LL180" s="16"/>
      <c r="LM180" s="16"/>
      <c r="LN180" s="16"/>
      <c r="LO180" s="16"/>
      <c r="LP180" s="16"/>
      <c r="LQ180" s="16"/>
      <c r="LR180" s="16"/>
      <c r="LS180" s="16"/>
      <c r="LT180" s="16"/>
      <c r="LU180" s="16"/>
      <c r="LV180" s="16"/>
      <c r="LW180" s="16"/>
      <c r="LX180" s="16"/>
      <c r="LY180" s="16"/>
      <c r="LZ180" s="16"/>
      <c r="MA180" s="16"/>
      <c r="MB180" s="16"/>
      <c r="MC180" s="16"/>
      <c r="MD180" s="16"/>
      <c r="ME180" s="16"/>
      <c r="MF180" s="16"/>
      <c r="MG180" s="16"/>
      <c r="MH180" s="16"/>
      <c r="MI180" s="16"/>
      <c r="MJ180" s="16"/>
      <c r="MK180" s="16"/>
      <c r="ML180" s="16"/>
      <c r="MM180" s="16"/>
      <c r="MN180" s="16"/>
      <c r="MO180" s="16"/>
      <c r="MP180" s="16"/>
      <c r="MQ180" s="16"/>
      <c r="MR180" s="16"/>
      <c r="MS180" s="16"/>
      <c r="MT180" s="16"/>
      <c r="MU180" s="16"/>
      <c r="MV180" s="16"/>
      <c r="MW180" s="16"/>
      <c r="MX180" s="16"/>
      <c r="MY180" s="16"/>
      <c r="MZ180" s="16"/>
      <c r="NA180" s="16"/>
      <c r="NB180" s="16"/>
      <c r="NC180" s="16"/>
      <c r="ND180" s="16"/>
      <c r="NE180" s="16"/>
      <c r="NF180" s="16"/>
      <c r="NG180" s="16"/>
      <c r="NH180" s="16"/>
      <c r="NI180" s="16"/>
      <c r="NJ180" s="16"/>
      <c r="NK180" s="16"/>
      <c r="NL180" s="16"/>
      <c r="NM180" s="16"/>
      <c r="NN180" s="16"/>
      <c r="NO180" s="16"/>
      <c r="NP180" s="16"/>
      <c r="NQ180" s="16"/>
      <c r="NR180" s="16"/>
      <c r="NS180" s="16"/>
      <c r="NT180" s="16"/>
      <c r="NU180" s="16"/>
      <c r="NV180" s="16"/>
      <c r="NW180" s="16"/>
      <c r="NX180" s="16"/>
      <c r="NY180" s="16"/>
      <c r="NZ180" s="16"/>
      <c r="OA180" s="16"/>
      <c r="OB180" s="16"/>
      <c r="OC180" s="16"/>
      <c r="OD180" s="16"/>
      <c r="OE180" s="16"/>
      <c r="OF180" s="16"/>
      <c r="OG180" s="16"/>
      <c r="OH180" s="16"/>
      <c r="OI180" s="16"/>
      <c r="OJ180" s="16"/>
      <c r="OK180" s="16"/>
      <c r="OL180" s="16"/>
      <c r="OM180" s="16"/>
      <c r="ON180" s="16"/>
      <c r="OO180" s="16"/>
      <c r="OP180" s="16"/>
      <c r="OQ180" s="16"/>
      <c r="OR180" s="16"/>
      <c r="OS180" s="16"/>
      <c r="OT180" s="16"/>
      <c r="OU180" s="16"/>
      <c r="OV180" s="16"/>
      <c r="OW180" s="16"/>
      <c r="OX180" s="16"/>
      <c r="OY180" s="16"/>
      <c r="OZ180" s="16"/>
      <c r="PA180" s="16"/>
      <c r="PB180" s="16"/>
      <c r="PC180" s="16"/>
      <c r="PD180" s="16"/>
      <c r="PE180" s="16"/>
      <c r="PF180" s="16"/>
      <c r="PG180" s="16"/>
      <c r="PH180" s="16"/>
      <c r="PI180" s="16"/>
      <c r="PJ180" s="16"/>
      <c r="PK180" s="16"/>
      <c r="PL180" s="16"/>
      <c r="PM180" s="16"/>
      <c r="PN180" s="16"/>
      <c r="PO180" s="16"/>
      <c r="PP180" s="16"/>
      <c r="PQ180" s="16"/>
      <c r="PR180" s="16"/>
      <c r="PS180" s="16"/>
      <c r="PT180" s="16"/>
      <c r="PU180" s="16"/>
      <c r="PV180" s="16"/>
      <c r="PW180" s="16"/>
      <c r="PX180" s="16"/>
      <c r="PY180" s="16"/>
      <c r="PZ180" s="16"/>
      <c r="QA180" s="16"/>
      <c r="QB180" s="16"/>
      <c r="QC180" s="16"/>
      <c r="QD180" s="16"/>
      <c r="QE180" s="16"/>
      <c r="QF180" s="16"/>
      <c r="QG180" s="16"/>
      <c r="QH180" s="16"/>
      <c r="QI180" s="16"/>
      <c r="QJ180" s="16"/>
      <c r="QK180" s="16"/>
      <c r="QL180" s="16"/>
      <c r="QM180" s="16"/>
      <c r="QN180" s="16"/>
      <c r="QO180" s="16"/>
      <c r="QP180" s="16"/>
      <c r="QQ180" s="16"/>
      <c r="QR180" s="16"/>
      <c r="QS180" s="16"/>
      <c r="QT180" s="16"/>
      <c r="QU180" s="16"/>
      <c r="QV180" s="16"/>
      <c r="QW180" s="16"/>
      <c r="QX180" s="16"/>
      <c r="QY180" s="16"/>
      <c r="QZ180" s="16"/>
      <c r="RA180" s="16"/>
      <c r="RB180" s="16"/>
      <c r="RC180" s="16"/>
      <c r="RD180" s="16"/>
      <c r="RE180" s="16"/>
      <c r="RF180" s="16"/>
      <c r="RG180" s="16"/>
      <c r="RH180" s="16"/>
      <c r="RI180" s="16"/>
      <c r="RJ180" s="16"/>
      <c r="RK180" s="16"/>
      <c r="RL180" s="16"/>
      <c r="RM180" s="16"/>
      <c r="RN180" s="16"/>
      <c r="RO180" s="16"/>
      <c r="RP180" s="16"/>
      <c r="RQ180" s="16"/>
      <c r="RR180" s="16"/>
      <c r="RS180" s="16"/>
      <c r="RT180" s="16"/>
      <c r="RU180" s="16"/>
      <c r="RV180" s="16"/>
      <c r="RW180" s="16"/>
      <c r="RX180" s="16"/>
      <c r="RY180" s="16"/>
      <c r="RZ180" s="16"/>
      <c r="SA180" s="16"/>
      <c r="SB180" s="16"/>
      <c r="SC180" s="16"/>
      <c r="SD180" s="16"/>
      <c r="SE180" s="16"/>
      <c r="SF180" s="16"/>
      <c r="SG180" s="16"/>
      <c r="SH180" s="16"/>
      <c r="SI180" s="16"/>
      <c r="SJ180" s="16"/>
      <c r="SK180" s="16"/>
      <c r="SL180" s="16"/>
      <c r="SM180" s="16"/>
      <c r="SN180" s="16"/>
      <c r="SO180" s="16"/>
      <c r="SP180" s="16"/>
      <c r="SQ180" s="16"/>
      <c r="SR180" s="16"/>
      <c r="SS180" s="16"/>
      <c r="ST180" s="16"/>
      <c r="SU180" s="16"/>
      <c r="SV180" s="16"/>
      <c r="SW180" s="16"/>
      <c r="SX180" s="16"/>
      <c r="SY180" s="16"/>
      <c r="SZ180" s="16"/>
      <c r="TA180" s="16"/>
      <c r="TB180" s="16"/>
      <c r="TC180" s="16"/>
      <c r="TD180" s="16"/>
      <c r="TE180" s="16"/>
      <c r="TF180" s="16"/>
      <c r="TG180" s="16"/>
      <c r="TH180" s="16"/>
      <c r="TI180" s="16"/>
      <c r="TJ180" s="16"/>
      <c r="TK180" s="16"/>
      <c r="TL180" s="16"/>
      <c r="TM180" s="16"/>
      <c r="TN180" s="16"/>
      <c r="TO180" s="16"/>
    </row>
    <row r="181" spans="1:535" s="98" customFormat="1" x14ac:dyDescent="0.3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c r="GK181" s="16"/>
      <c r="GL181" s="16"/>
      <c r="GM181" s="16"/>
      <c r="GN181" s="16"/>
      <c r="GO181" s="16"/>
      <c r="GP181" s="16"/>
      <c r="GQ181" s="16"/>
      <c r="GR181" s="16"/>
      <c r="GS181" s="16"/>
      <c r="GT181" s="16"/>
      <c r="GU181" s="16"/>
      <c r="GV181" s="16"/>
      <c r="GW181" s="16"/>
      <c r="GX181" s="16"/>
      <c r="GY181" s="16"/>
      <c r="GZ181" s="16"/>
      <c r="HA181" s="16"/>
      <c r="HB181" s="16"/>
      <c r="HC181" s="16"/>
      <c r="HD181" s="16"/>
      <c r="HE181" s="16"/>
      <c r="HF181" s="16"/>
      <c r="HG181" s="16"/>
      <c r="HH181" s="16"/>
      <c r="HI181" s="16"/>
      <c r="HJ181" s="16"/>
      <c r="HK181" s="16"/>
      <c r="HL181" s="16"/>
      <c r="HM181" s="16"/>
      <c r="HN181" s="16"/>
      <c r="HO181" s="16"/>
      <c r="HP181" s="16"/>
      <c r="HQ181" s="16"/>
      <c r="HR181" s="16"/>
      <c r="HS181" s="16"/>
      <c r="HT181" s="16"/>
      <c r="HU181" s="16"/>
      <c r="HV181" s="16"/>
      <c r="HW181" s="16"/>
      <c r="HX181" s="16"/>
      <c r="HY181" s="16"/>
      <c r="HZ181" s="16"/>
      <c r="IA181" s="16"/>
      <c r="IB181" s="16"/>
      <c r="IC181" s="16"/>
      <c r="ID181" s="16"/>
      <c r="IE181" s="16"/>
      <c r="IF181" s="16"/>
      <c r="IG181" s="16"/>
      <c r="IH181" s="16"/>
      <c r="II181" s="16"/>
      <c r="IJ181" s="16"/>
      <c r="IK181" s="16"/>
      <c r="IL181" s="16"/>
      <c r="IM181" s="16"/>
      <c r="IN181" s="16"/>
      <c r="IO181" s="16"/>
      <c r="IP181" s="16"/>
      <c r="IQ181" s="16"/>
      <c r="IR181" s="16"/>
      <c r="IS181" s="16"/>
      <c r="IT181" s="16"/>
      <c r="IU181" s="16"/>
      <c r="IV181" s="16"/>
      <c r="IW181" s="16"/>
      <c r="IX181" s="16"/>
      <c r="IY181" s="16"/>
      <c r="IZ181" s="16"/>
      <c r="JA181" s="16"/>
      <c r="JB181" s="16"/>
      <c r="JC181" s="16"/>
      <c r="JD181" s="16"/>
      <c r="JE181" s="16"/>
      <c r="JF181" s="16"/>
      <c r="JG181" s="16"/>
      <c r="JH181" s="16"/>
      <c r="JI181" s="16"/>
      <c r="JJ181" s="16"/>
      <c r="JK181" s="16"/>
      <c r="JL181" s="16"/>
      <c r="JM181" s="16"/>
      <c r="JN181" s="16"/>
      <c r="JO181" s="16"/>
      <c r="JP181" s="16"/>
      <c r="JQ181" s="16"/>
      <c r="JR181" s="16"/>
      <c r="JS181" s="16"/>
      <c r="JT181" s="16"/>
      <c r="JU181" s="16"/>
      <c r="JV181" s="16"/>
      <c r="JW181" s="16"/>
      <c r="JX181" s="16"/>
      <c r="JY181" s="16"/>
      <c r="JZ181" s="16"/>
      <c r="KA181" s="16"/>
      <c r="KB181" s="16"/>
      <c r="KC181" s="16"/>
      <c r="KD181" s="16"/>
      <c r="KE181" s="16"/>
      <c r="KF181" s="16"/>
      <c r="KG181" s="16"/>
      <c r="KH181" s="16"/>
      <c r="KI181" s="16"/>
      <c r="KJ181" s="16"/>
      <c r="KK181" s="16"/>
      <c r="KL181" s="16"/>
      <c r="KM181" s="16"/>
      <c r="KN181" s="16"/>
      <c r="KO181" s="16"/>
      <c r="KP181" s="16"/>
      <c r="KQ181" s="16"/>
      <c r="KR181" s="16"/>
      <c r="KS181" s="16"/>
      <c r="KT181" s="16"/>
      <c r="KU181" s="16"/>
      <c r="KV181" s="16"/>
      <c r="KW181" s="16"/>
      <c r="KX181" s="16"/>
      <c r="KY181" s="16"/>
      <c r="KZ181" s="16"/>
      <c r="LA181" s="16"/>
      <c r="LB181" s="16"/>
      <c r="LC181" s="16"/>
      <c r="LD181" s="16"/>
      <c r="LE181" s="16"/>
      <c r="LF181" s="16"/>
      <c r="LG181" s="16"/>
      <c r="LH181" s="16"/>
      <c r="LI181" s="16"/>
      <c r="LJ181" s="16"/>
      <c r="LK181" s="16"/>
      <c r="LL181" s="16"/>
      <c r="LM181" s="16"/>
      <c r="LN181" s="16"/>
      <c r="LO181" s="16"/>
      <c r="LP181" s="16"/>
      <c r="LQ181" s="16"/>
      <c r="LR181" s="16"/>
      <c r="LS181" s="16"/>
      <c r="LT181" s="16"/>
      <c r="LU181" s="16"/>
      <c r="LV181" s="16"/>
      <c r="LW181" s="16"/>
      <c r="LX181" s="16"/>
      <c r="LY181" s="16"/>
      <c r="LZ181" s="16"/>
      <c r="MA181" s="16"/>
      <c r="MB181" s="16"/>
      <c r="MC181" s="16"/>
      <c r="MD181" s="16"/>
      <c r="ME181" s="16"/>
      <c r="MF181" s="16"/>
      <c r="MG181" s="16"/>
      <c r="MH181" s="16"/>
      <c r="MI181" s="16"/>
      <c r="MJ181" s="16"/>
      <c r="MK181" s="16"/>
      <c r="ML181" s="16"/>
      <c r="MM181" s="16"/>
      <c r="MN181" s="16"/>
      <c r="MO181" s="16"/>
      <c r="MP181" s="16"/>
      <c r="MQ181" s="16"/>
      <c r="MR181" s="16"/>
      <c r="MS181" s="16"/>
      <c r="MT181" s="16"/>
      <c r="MU181" s="16"/>
      <c r="MV181" s="16"/>
      <c r="MW181" s="16"/>
      <c r="MX181" s="16"/>
      <c r="MY181" s="16"/>
      <c r="MZ181" s="16"/>
      <c r="NA181" s="16"/>
      <c r="NB181" s="16"/>
      <c r="NC181" s="16"/>
      <c r="ND181" s="16"/>
      <c r="NE181" s="16"/>
      <c r="NF181" s="16"/>
      <c r="NG181" s="16"/>
      <c r="NH181" s="16"/>
      <c r="NI181" s="16"/>
      <c r="NJ181" s="16"/>
      <c r="NK181" s="16"/>
      <c r="NL181" s="16"/>
      <c r="NM181" s="16"/>
      <c r="NN181" s="16"/>
      <c r="NO181" s="16"/>
      <c r="NP181" s="16"/>
      <c r="NQ181" s="16"/>
      <c r="NR181" s="16"/>
      <c r="NS181" s="16"/>
      <c r="NT181" s="16"/>
      <c r="NU181" s="16"/>
      <c r="NV181" s="16"/>
      <c r="NW181" s="16"/>
      <c r="NX181" s="16"/>
      <c r="NY181" s="16"/>
      <c r="NZ181" s="16"/>
      <c r="OA181" s="16"/>
      <c r="OB181" s="16"/>
      <c r="OC181" s="16"/>
      <c r="OD181" s="16"/>
      <c r="OE181" s="16"/>
      <c r="OF181" s="16"/>
      <c r="OG181" s="16"/>
      <c r="OH181" s="16"/>
      <c r="OI181" s="16"/>
      <c r="OJ181" s="16"/>
      <c r="OK181" s="16"/>
      <c r="OL181" s="16"/>
      <c r="OM181" s="16"/>
      <c r="ON181" s="16"/>
      <c r="OO181" s="16"/>
      <c r="OP181" s="16"/>
      <c r="OQ181" s="16"/>
      <c r="OR181" s="16"/>
      <c r="OS181" s="16"/>
      <c r="OT181" s="16"/>
      <c r="OU181" s="16"/>
      <c r="OV181" s="16"/>
      <c r="OW181" s="16"/>
      <c r="OX181" s="16"/>
      <c r="OY181" s="16"/>
      <c r="OZ181" s="16"/>
      <c r="PA181" s="16"/>
      <c r="PB181" s="16"/>
      <c r="PC181" s="16"/>
      <c r="PD181" s="16"/>
      <c r="PE181" s="16"/>
      <c r="PF181" s="16"/>
      <c r="PG181" s="16"/>
      <c r="PH181" s="16"/>
      <c r="PI181" s="16"/>
      <c r="PJ181" s="16"/>
      <c r="PK181" s="16"/>
      <c r="PL181" s="16"/>
      <c r="PM181" s="16"/>
      <c r="PN181" s="16"/>
      <c r="PO181" s="16"/>
      <c r="PP181" s="16"/>
      <c r="PQ181" s="16"/>
      <c r="PR181" s="16"/>
      <c r="PS181" s="16"/>
      <c r="PT181" s="16"/>
      <c r="PU181" s="16"/>
      <c r="PV181" s="16"/>
      <c r="PW181" s="16"/>
      <c r="PX181" s="16"/>
      <c r="PY181" s="16"/>
      <c r="PZ181" s="16"/>
      <c r="QA181" s="16"/>
      <c r="QB181" s="16"/>
      <c r="QC181" s="16"/>
      <c r="QD181" s="16"/>
      <c r="QE181" s="16"/>
      <c r="QF181" s="16"/>
      <c r="QG181" s="16"/>
      <c r="QH181" s="16"/>
      <c r="QI181" s="16"/>
      <c r="QJ181" s="16"/>
      <c r="QK181" s="16"/>
      <c r="QL181" s="16"/>
      <c r="QM181" s="16"/>
      <c r="QN181" s="16"/>
      <c r="QO181" s="16"/>
      <c r="QP181" s="16"/>
      <c r="QQ181" s="16"/>
      <c r="QR181" s="16"/>
      <c r="QS181" s="16"/>
      <c r="QT181" s="16"/>
      <c r="QU181" s="16"/>
      <c r="QV181" s="16"/>
      <c r="QW181" s="16"/>
      <c r="QX181" s="16"/>
      <c r="QY181" s="16"/>
      <c r="QZ181" s="16"/>
      <c r="RA181" s="16"/>
      <c r="RB181" s="16"/>
      <c r="RC181" s="16"/>
      <c r="RD181" s="16"/>
      <c r="RE181" s="16"/>
      <c r="RF181" s="16"/>
      <c r="RG181" s="16"/>
      <c r="RH181" s="16"/>
      <c r="RI181" s="16"/>
      <c r="RJ181" s="16"/>
      <c r="RK181" s="16"/>
      <c r="RL181" s="16"/>
      <c r="RM181" s="16"/>
      <c r="RN181" s="16"/>
      <c r="RO181" s="16"/>
      <c r="RP181" s="16"/>
      <c r="RQ181" s="16"/>
      <c r="RR181" s="16"/>
      <c r="RS181" s="16"/>
      <c r="RT181" s="16"/>
      <c r="RU181" s="16"/>
      <c r="RV181" s="16"/>
      <c r="RW181" s="16"/>
      <c r="RX181" s="16"/>
      <c r="RY181" s="16"/>
      <c r="RZ181" s="16"/>
      <c r="SA181" s="16"/>
      <c r="SB181" s="16"/>
      <c r="SC181" s="16"/>
      <c r="SD181" s="16"/>
      <c r="SE181" s="16"/>
      <c r="SF181" s="16"/>
      <c r="SG181" s="16"/>
      <c r="SH181" s="16"/>
      <c r="SI181" s="16"/>
      <c r="SJ181" s="16"/>
      <c r="SK181" s="16"/>
      <c r="SL181" s="16"/>
      <c r="SM181" s="16"/>
      <c r="SN181" s="16"/>
      <c r="SO181" s="16"/>
      <c r="SP181" s="16"/>
      <c r="SQ181" s="16"/>
      <c r="SR181" s="16"/>
      <c r="SS181" s="16"/>
      <c r="ST181" s="16"/>
      <c r="SU181" s="16"/>
      <c r="SV181" s="16"/>
      <c r="SW181" s="16"/>
      <c r="SX181" s="16"/>
      <c r="SY181" s="16"/>
      <c r="SZ181" s="16"/>
      <c r="TA181" s="16"/>
      <c r="TB181" s="16"/>
      <c r="TC181" s="16"/>
      <c r="TD181" s="16"/>
      <c r="TE181" s="16"/>
      <c r="TF181" s="16"/>
      <c r="TG181" s="16"/>
      <c r="TH181" s="16"/>
      <c r="TI181" s="16"/>
      <c r="TJ181" s="16"/>
      <c r="TK181" s="16"/>
      <c r="TL181" s="16"/>
      <c r="TM181" s="16"/>
      <c r="TN181" s="16"/>
      <c r="TO181" s="16"/>
    </row>
    <row r="182" spans="1:535" s="98" customFormat="1" x14ac:dyDescent="0.3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c r="GK182" s="16"/>
      <c r="GL182" s="16"/>
      <c r="GM182" s="16"/>
      <c r="GN182" s="16"/>
      <c r="GO182" s="16"/>
      <c r="GP182" s="16"/>
      <c r="GQ182" s="16"/>
      <c r="GR182" s="16"/>
      <c r="GS182" s="16"/>
      <c r="GT182" s="16"/>
      <c r="GU182" s="16"/>
      <c r="GV182" s="16"/>
      <c r="GW182" s="16"/>
      <c r="GX182" s="16"/>
      <c r="GY182" s="16"/>
      <c r="GZ182" s="16"/>
      <c r="HA182" s="16"/>
      <c r="HB182" s="16"/>
      <c r="HC182" s="16"/>
      <c r="HD182" s="16"/>
      <c r="HE182" s="16"/>
      <c r="HF182" s="16"/>
      <c r="HG182" s="16"/>
      <c r="HH182" s="16"/>
      <c r="HI182" s="16"/>
      <c r="HJ182" s="16"/>
      <c r="HK182" s="16"/>
      <c r="HL182" s="16"/>
      <c r="HM182" s="16"/>
      <c r="HN182" s="16"/>
      <c r="HO182" s="16"/>
      <c r="HP182" s="16"/>
      <c r="HQ182" s="16"/>
      <c r="HR182" s="16"/>
      <c r="HS182" s="16"/>
      <c r="HT182" s="16"/>
      <c r="HU182" s="16"/>
      <c r="HV182" s="16"/>
      <c r="HW182" s="16"/>
      <c r="HX182" s="16"/>
      <c r="HY182" s="16"/>
      <c r="HZ182" s="16"/>
      <c r="IA182" s="16"/>
      <c r="IB182" s="16"/>
      <c r="IC182" s="16"/>
      <c r="ID182" s="16"/>
      <c r="IE182" s="16"/>
      <c r="IF182" s="16"/>
      <c r="IG182" s="16"/>
      <c r="IH182" s="16"/>
      <c r="II182" s="16"/>
      <c r="IJ182" s="16"/>
      <c r="IK182" s="16"/>
      <c r="IL182" s="16"/>
      <c r="IM182" s="16"/>
      <c r="IN182" s="16"/>
      <c r="IO182" s="16"/>
      <c r="IP182" s="16"/>
      <c r="IQ182" s="16"/>
      <c r="IR182" s="16"/>
      <c r="IS182" s="16"/>
      <c r="IT182" s="16"/>
      <c r="IU182" s="16"/>
      <c r="IV182" s="16"/>
      <c r="IW182" s="16"/>
      <c r="IX182" s="16"/>
      <c r="IY182" s="16"/>
      <c r="IZ182" s="16"/>
      <c r="JA182" s="16"/>
      <c r="JB182" s="16"/>
      <c r="JC182" s="16"/>
      <c r="JD182" s="16"/>
      <c r="JE182" s="16"/>
      <c r="JF182" s="16"/>
      <c r="JG182" s="16"/>
      <c r="JH182" s="16"/>
      <c r="JI182" s="16"/>
      <c r="JJ182" s="16"/>
      <c r="JK182" s="16"/>
      <c r="JL182" s="16"/>
      <c r="JM182" s="16"/>
      <c r="JN182" s="16"/>
      <c r="JO182" s="16"/>
      <c r="JP182" s="16"/>
      <c r="JQ182" s="16"/>
      <c r="JR182" s="16"/>
      <c r="JS182" s="16"/>
      <c r="JT182" s="16"/>
      <c r="JU182" s="16"/>
      <c r="JV182" s="16"/>
      <c r="JW182" s="16"/>
      <c r="JX182" s="16"/>
      <c r="JY182" s="16"/>
      <c r="JZ182" s="16"/>
      <c r="KA182" s="16"/>
      <c r="KB182" s="16"/>
      <c r="KC182" s="16"/>
      <c r="KD182" s="16"/>
      <c r="KE182" s="16"/>
      <c r="KF182" s="16"/>
      <c r="KG182" s="16"/>
      <c r="KH182" s="16"/>
      <c r="KI182" s="16"/>
      <c r="KJ182" s="16"/>
      <c r="KK182" s="16"/>
      <c r="KL182" s="16"/>
      <c r="KM182" s="16"/>
      <c r="KN182" s="16"/>
      <c r="KO182" s="16"/>
      <c r="KP182" s="16"/>
      <c r="KQ182" s="16"/>
      <c r="KR182" s="16"/>
      <c r="KS182" s="16"/>
      <c r="KT182" s="16"/>
      <c r="KU182" s="16"/>
      <c r="KV182" s="16"/>
      <c r="KW182" s="16"/>
      <c r="KX182" s="16"/>
      <c r="KY182" s="16"/>
      <c r="KZ182" s="16"/>
      <c r="LA182" s="16"/>
      <c r="LB182" s="16"/>
      <c r="LC182" s="16"/>
      <c r="LD182" s="16"/>
      <c r="LE182" s="16"/>
      <c r="LF182" s="16"/>
      <c r="LG182" s="16"/>
      <c r="LH182" s="16"/>
      <c r="LI182" s="16"/>
      <c r="LJ182" s="16"/>
      <c r="LK182" s="16"/>
      <c r="LL182" s="16"/>
      <c r="LM182" s="16"/>
      <c r="LN182" s="16"/>
      <c r="LO182" s="16"/>
      <c r="LP182" s="16"/>
      <c r="LQ182" s="16"/>
      <c r="LR182" s="16"/>
      <c r="LS182" s="16"/>
      <c r="LT182" s="16"/>
      <c r="LU182" s="16"/>
      <c r="LV182" s="16"/>
      <c r="LW182" s="16"/>
      <c r="LX182" s="16"/>
      <c r="LY182" s="16"/>
      <c r="LZ182" s="16"/>
      <c r="MA182" s="16"/>
      <c r="MB182" s="16"/>
      <c r="MC182" s="16"/>
      <c r="MD182" s="16"/>
      <c r="ME182" s="16"/>
      <c r="MF182" s="16"/>
      <c r="MG182" s="16"/>
      <c r="MH182" s="16"/>
      <c r="MI182" s="16"/>
      <c r="MJ182" s="16"/>
      <c r="MK182" s="16"/>
      <c r="ML182" s="16"/>
      <c r="MM182" s="16"/>
      <c r="MN182" s="16"/>
      <c r="MO182" s="16"/>
      <c r="MP182" s="16"/>
      <c r="MQ182" s="16"/>
      <c r="MR182" s="16"/>
      <c r="MS182" s="16"/>
      <c r="MT182" s="16"/>
      <c r="MU182" s="16"/>
      <c r="MV182" s="16"/>
      <c r="MW182" s="16"/>
      <c r="MX182" s="16"/>
      <c r="MY182" s="16"/>
      <c r="MZ182" s="16"/>
      <c r="NA182" s="16"/>
      <c r="NB182" s="16"/>
      <c r="NC182" s="16"/>
      <c r="ND182" s="16"/>
      <c r="NE182" s="16"/>
      <c r="NF182" s="16"/>
      <c r="NG182" s="16"/>
      <c r="NH182" s="16"/>
      <c r="NI182" s="16"/>
      <c r="NJ182" s="16"/>
      <c r="NK182" s="16"/>
      <c r="NL182" s="16"/>
      <c r="NM182" s="16"/>
      <c r="NN182" s="16"/>
      <c r="NO182" s="16"/>
      <c r="NP182" s="16"/>
      <c r="NQ182" s="16"/>
      <c r="NR182" s="16"/>
      <c r="NS182" s="16"/>
      <c r="NT182" s="16"/>
      <c r="NU182" s="16"/>
      <c r="NV182" s="16"/>
      <c r="NW182" s="16"/>
      <c r="NX182" s="16"/>
      <c r="NY182" s="16"/>
      <c r="NZ182" s="16"/>
      <c r="OA182" s="16"/>
      <c r="OB182" s="16"/>
      <c r="OC182" s="16"/>
      <c r="OD182" s="16"/>
      <c r="OE182" s="16"/>
      <c r="OF182" s="16"/>
      <c r="OG182" s="16"/>
      <c r="OH182" s="16"/>
      <c r="OI182" s="16"/>
      <c r="OJ182" s="16"/>
      <c r="OK182" s="16"/>
      <c r="OL182" s="16"/>
      <c r="OM182" s="16"/>
      <c r="ON182" s="16"/>
      <c r="OO182" s="16"/>
      <c r="OP182" s="16"/>
      <c r="OQ182" s="16"/>
      <c r="OR182" s="16"/>
      <c r="OS182" s="16"/>
      <c r="OT182" s="16"/>
      <c r="OU182" s="16"/>
      <c r="OV182" s="16"/>
      <c r="OW182" s="16"/>
      <c r="OX182" s="16"/>
      <c r="OY182" s="16"/>
      <c r="OZ182" s="16"/>
      <c r="PA182" s="16"/>
      <c r="PB182" s="16"/>
      <c r="PC182" s="16"/>
      <c r="PD182" s="16"/>
      <c r="PE182" s="16"/>
      <c r="PF182" s="16"/>
      <c r="PG182" s="16"/>
      <c r="PH182" s="16"/>
      <c r="PI182" s="16"/>
      <c r="PJ182" s="16"/>
      <c r="PK182" s="16"/>
      <c r="PL182" s="16"/>
      <c r="PM182" s="16"/>
      <c r="PN182" s="16"/>
      <c r="PO182" s="16"/>
      <c r="PP182" s="16"/>
      <c r="PQ182" s="16"/>
      <c r="PR182" s="16"/>
      <c r="PS182" s="16"/>
      <c r="PT182" s="16"/>
      <c r="PU182" s="16"/>
      <c r="PV182" s="16"/>
      <c r="PW182" s="16"/>
      <c r="PX182" s="16"/>
      <c r="PY182" s="16"/>
      <c r="PZ182" s="16"/>
      <c r="QA182" s="16"/>
      <c r="QB182" s="16"/>
      <c r="QC182" s="16"/>
      <c r="QD182" s="16"/>
      <c r="QE182" s="16"/>
      <c r="QF182" s="16"/>
      <c r="QG182" s="16"/>
      <c r="QH182" s="16"/>
      <c r="QI182" s="16"/>
      <c r="QJ182" s="16"/>
      <c r="QK182" s="16"/>
      <c r="QL182" s="16"/>
      <c r="QM182" s="16"/>
      <c r="QN182" s="16"/>
      <c r="QO182" s="16"/>
      <c r="QP182" s="16"/>
      <c r="QQ182" s="16"/>
      <c r="QR182" s="16"/>
      <c r="QS182" s="16"/>
      <c r="QT182" s="16"/>
      <c r="QU182" s="16"/>
      <c r="QV182" s="16"/>
      <c r="QW182" s="16"/>
      <c r="QX182" s="16"/>
      <c r="QY182" s="16"/>
      <c r="QZ182" s="16"/>
      <c r="RA182" s="16"/>
      <c r="RB182" s="16"/>
      <c r="RC182" s="16"/>
      <c r="RD182" s="16"/>
      <c r="RE182" s="16"/>
      <c r="RF182" s="16"/>
      <c r="RG182" s="16"/>
      <c r="RH182" s="16"/>
      <c r="RI182" s="16"/>
      <c r="RJ182" s="16"/>
      <c r="RK182" s="16"/>
      <c r="RL182" s="16"/>
      <c r="RM182" s="16"/>
      <c r="RN182" s="16"/>
      <c r="RO182" s="16"/>
      <c r="RP182" s="16"/>
      <c r="RQ182" s="16"/>
      <c r="RR182" s="16"/>
      <c r="RS182" s="16"/>
      <c r="RT182" s="16"/>
      <c r="RU182" s="16"/>
      <c r="RV182" s="16"/>
      <c r="RW182" s="16"/>
      <c r="RX182" s="16"/>
      <c r="RY182" s="16"/>
      <c r="RZ182" s="16"/>
      <c r="SA182" s="16"/>
      <c r="SB182" s="16"/>
      <c r="SC182" s="16"/>
      <c r="SD182" s="16"/>
      <c r="SE182" s="16"/>
      <c r="SF182" s="16"/>
      <c r="SG182" s="16"/>
      <c r="SH182" s="16"/>
      <c r="SI182" s="16"/>
      <c r="SJ182" s="16"/>
      <c r="SK182" s="16"/>
      <c r="SL182" s="16"/>
      <c r="SM182" s="16"/>
      <c r="SN182" s="16"/>
      <c r="SO182" s="16"/>
      <c r="SP182" s="16"/>
      <c r="SQ182" s="16"/>
      <c r="SR182" s="16"/>
      <c r="SS182" s="16"/>
      <c r="ST182" s="16"/>
      <c r="SU182" s="16"/>
      <c r="SV182" s="16"/>
      <c r="SW182" s="16"/>
      <c r="SX182" s="16"/>
      <c r="SY182" s="16"/>
      <c r="SZ182" s="16"/>
      <c r="TA182" s="16"/>
      <c r="TB182" s="16"/>
      <c r="TC182" s="16"/>
      <c r="TD182" s="16"/>
      <c r="TE182" s="16"/>
      <c r="TF182" s="16"/>
      <c r="TG182" s="16"/>
      <c r="TH182" s="16"/>
      <c r="TI182" s="16"/>
      <c r="TJ182" s="16"/>
      <c r="TK182" s="16"/>
      <c r="TL182" s="16"/>
      <c r="TM182" s="16"/>
      <c r="TN182" s="16"/>
      <c r="TO182" s="16"/>
    </row>
    <row r="183" spans="1:535" s="98" customFormat="1" x14ac:dyDescent="0.3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16"/>
      <c r="GE183" s="16"/>
      <c r="GF183" s="16"/>
      <c r="GG183" s="16"/>
      <c r="GH183" s="16"/>
      <c r="GI183" s="16"/>
      <c r="GJ183" s="16"/>
      <c r="GK183" s="16"/>
      <c r="GL183" s="16"/>
      <c r="GM183" s="16"/>
      <c r="GN183" s="16"/>
      <c r="GO183" s="16"/>
      <c r="GP183" s="16"/>
      <c r="GQ183" s="16"/>
      <c r="GR183" s="16"/>
      <c r="GS183" s="16"/>
      <c r="GT183" s="16"/>
      <c r="GU183" s="16"/>
      <c r="GV183" s="16"/>
      <c r="GW183" s="16"/>
      <c r="GX183" s="16"/>
      <c r="GY183" s="16"/>
      <c r="GZ183" s="16"/>
      <c r="HA183" s="16"/>
      <c r="HB183" s="16"/>
      <c r="HC183" s="16"/>
      <c r="HD183" s="16"/>
      <c r="HE183" s="16"/>
      <c r="HF183" s="16"/>
      <c r="HG183" s="16"/>
      <c r="HH183" s="16"/>
      <c r="HI183" s="16"/>
      <c r="HJ183" s="16"/>
      <c r="HK183" s="16"/>
      <c r="HL183" s="16"/>
      <c r="HM183" s="16"/>
      <c r="HN183" s="16"/>
      <c r="HO183" s="16"/>
      <c r="HP183" s="16"/>
      <c r="HQ183" s="16"/>
      <c r="HR183" s="16"/>
      <c r="HS183" s="16"/>
      <c r="HT183" s="16"/>
      <c r="HU183" s="16"/>
      <c r="HV183" s="16"/>
      <c r="HW183" s="16"/>
      <c r="HX183" s="16"/>
      <c r="HY183" s="16"/>
      <c r="HZ183" s="16"/>
      <c r="IA183" s="16"/>
      <c r="IB183" s="16"/>
      <c r="IC183" s="16"/>
      <c r="ID183" s="16"/>
      <c r="IE183" s="16"/>
      <c r="IF183" s="16"/>
      <c r="IG183" s="16"/>
      <c r="IH183" s="16"/>
      <c r="II183" s="16"/>
      <c r="IJ183" s="16"/>
      <c r="IK183" s="16"/>
      <c r="IL183" s="16"/>
      <c r="IM183" s="16"/>
      <c r="IN183" s="16"/>
      <c r="IO183" s="16"/>
      <c r="IP183" s="16"/>
      <c r="IQ183" s="16"/>
      <c r="IR183" s="16"/>
      <c r="IS183" s="16"/>
      <c r="IT183" s="16"/>
      <c r="IU183" s="16"/>
      <c r="IV183" s="16"/>
      <c r="IW183" s="16"/>
      <c r="IX183" s="16"/>
      <c r="IY183" s="16"/>
      <c r="IZ183" s="16"/>
      <c r="JA183" s="16"/>
      <c r="JB183" s="16"/>
      <c r="JC183" s="16"/>
      <c r="JD183" s="16"/>
      <c r="JE183" s="16"/>
      <c r="JF183" s="16"/>
      <c r="JG183" s="16"/>
      <c r="JH183" s="16"/>
      <c r="JI183" s="16"/>
      <c r="JJ183" s="16"/>
      <c r="JK183" s="16"/>
      <c r="JL183" s="16"/>
      <c r="JM183" s="16"/>
      <c r="JN183" s="16"/>
      <c r="JO183" s="16"/>
      <c r="JP183" s="16"/>
      <c r="JQ183" s="16"/>
      <c r="JR183" s="16"/>
      <c r="JS183" s="16"/>
      <c r="JT183" s="16"/>
      <c r="JU183" s="16"/>
      <c r="JV183" s="16"/>
      <c r="JW183" s="16"/>
      <c r="JX183" s="16"/>
      <c r="JY183" s="16"/>
      <c r="JZ183" s="16"/>
      <c r="KA183" s="16"/>
      <c r="KB183" s="16"/>
      <c r="KC183" s="16"/>
      <c r="KD183" s="16"/>
      <c r="KE183" s="16"/>
      <c r="KF183" s="16"/>
      <c r="KG183" s="16"/>
      <c r="KH183" s="16"/>
      <c r="KI183" s="16"/>
      <c r="KJ183" s="16"/>
      <c r="KK183" s="16"/>
      <c r="KL183" s="16"/>
      <c r="KM183" s="16"/>
      <c r="KN183" s="16"/>
      <c r="KO183" s="16"/>
      <c r="KP183" s="16"/>
      <c r="KQ183" s="16"/>
      <c r="KR183" s="16"/>
      <c r="KS183" s="16"/>
      <c r="KT183" s="16"/>
      <c r="KU183" s="16"/>
      <c r="KV183" s="16"/>
      <c r="KW183" s="16"/>
      <c r="KX183" s="16"/>
      <c r="KY183" s="16"/>
      <c r="KZ183" s="16"/>
      <c r="LA183" s="16"/>
      <c r="LB183" s="16"/>
      <c r="LC183" s="16"/>
      <c r="LD183" s="16"/>
      <c r="LE183" s="16"/>
      <c r="LF183" s="16"/>
      <c r="LG183" s="16"/>
      <c r="LH183" s="16"/>
      <c r="LI183" s="16"/>
      <c r="LJ183" s="16"/>
      <c r="LK183" s="16"/>
      <c r="LL183" s="16"/>
      <c r="LM183" s="16"/>
      <c r="LN183" s="16"/>
      <c r="LO183" s="16"/>
      <c r="LP183" s="16"/>
      <c r="LQ183" s="16"/>
      <c r="LR183" s="16"/>
      <c r="LS183" s="16"/>
      <c r="LT183" s="16"/>
      <c r="LU183" s="16"/>
      <c r="LV183" s="16"/>
      <c r="LW183" s="16"/>
      <c r="LX183" s="16"/>
      <c r="LY183" s="16"/>
      <c r="LZ183" s="16"/>
      <c r="MA183" s="16"/>
      <c r="MB183" s="16"/>
      <c r="MC183" s="16"/>
      <c r="MD183" s="16"/>
      <c r="ME183" s="16"/>
      <c r="MF183" s="16"/>
      <c r="MG183" s="16"/>
      <c r="MH183" s="16"/>
      <c r="MI183" s="16"/>
      <c r="MJ183" s="16"/>
      <c r="MK183" s="16"/>
      <c r="ML183" s="16"/>
      <c r="MM183" s="16"/>
      <c r="MN183" s="16"/>
      <c r="MO183" s="16"/>
      <c r="MP183" s="16"/>
      <c r="MQ183" s="16"/>
      <c r="MR183" s="16"/>
      <c r="MS183" s="16"/>
      <c r="MT183" s="16"/>
      <c r="MU183" s="16"/>
      <c r="MV183" s="16"/>
      <c r="MW183" s="16"/>
      <c r="MX183" s="16"/>
      <c r="MY183" s="16"/>
      <c r="MZ183" s="16"/>
      <c r="NA183" s="16"/>
      <c r="NB183" s="16"/>
      <c r="NC183" s="16"/>
      <c r="ND183" s="16"/>
      <c r="NE183" s="16"/>
      <c r="NF183" s="16"/>
      <c r="NG183" s="16"/>
      <c r="NH183" s="16"/>
      <c r="NI183" s="16"/>
      <c r="NJ183" s="16"/>
      <c r="NK183" s="16"/>
      <c r="NL183" s="16"/>
      <c r="NM183" s="16"/>
      <c r="NN183" s="16"/>
      <c r="NO183" s="16"/>
      <c r="NP183" s="16"/>
      <c r="NQ183" s="16"/>
      <c r="NR183" s="16"/>
      <c r="NS183" s="16"/>
      <c r="NT183" s="16"/>
      <c r="NU183" s="16"/>
      <c r="NV183" s="16"/>
      <c r="NW183" s="16"/>
      <c r="NX183" s="16"/>
      <c r="NY183" s="16"/>
      <c r="NZ183" s="16"/>
      <c r="OA183" s="16"/>
      <c r="OB183" s="16"/>
      <c r="OC183" s="16"/>
      <c r="OD183" s="16"/>
      <c r="OE183" s="16"/>
      <c r="OF183" s="16"/>
      <c r="OG183" s="16"/>
      <c r="OH183" s="16"/>
      <c r="OI183" s="16"/>
      <c r="OJ183" s="16"/>
      <c r="OK183" s="16"/>
      <c r="OL183" s="16"/>
      <c r="OM183" s="16"/>
      <c r="ON183" s="16"/>
      <c r="OO183" s="16"/>
      <c r="OP183" s="16"/>
      <c r="OQ183" s="16"/>
      <c r="OR183" s="16"/>
      <c r="OS183" s="16"/>
      <c r="OT183" s="16"/>
      <c r="OU183" s="16"/>
      <c r="OV183" s="16"/>
      <c r="OW183" s="16"/>
      <c r="OX183" s="16"/>
      <c r="OY183" s="16"/>
      <c r="OZ183" s="16"/>
      <c r="PA183" s="16"/>
      <c r="PB183" s="16"/>
      <c r="PC183" s="16"/>
      <c r="PD183" s="16"/>
      <c r="PE183" s="16"/>
      <c r="PF183" s="16"/>
      <c r="PG183" s="16"/>
      <c r="PH183" s="16"/>
      <c r="PI183" s="16"/>
      <c r="PJ183" s="16"/>
      <c r="PK183" s="16"/>
      <c r="PL183" s="16"/>
      <c r="PM183" s="16"/>
      <c r="PN183" s="16"/>
      <c r="PO183" s="16"/>
      <c r="PP183" s="16"/>
      <c r="PQ183" s="16"/>
      <c r="PR183" s="16"/>
      <c r="PS183" s="16"/>
      <c r="PT183" s="16"/>
      <c r="PU183" s="16"/>
      <c r="PV183" s="16"/>
      <c r="PW183" s="16"/>
      <c r="PX183" s="16"/>
      <c r="PY183" s="16"/>
      <c r="PZ183" s="16"/>
      <c r="QA183" s="16"/>
      <c r="QB183" s="16"/>
      <c r="QC183" s="16"/>
      <c r="QD183" s="16"/>
      <c r="QE183" s="16"/>
      <c r="QF183" s="16"/>
      <c r="QG183" s="16"/>
      <c r="QH183" s="16"/>
      <c r="QI183" s="16"/>
      <c r="QJ183" s="16"/>
      <c r="QK183" s="16"/>
      <c r="QL183" s="16"/>
      <c r="QM183" s="16"/>
      <c r="QN183" s="16"/>
      <c r="QO183" s="16"/>
      <c r="QP183" s="16"/>
      <c r="QQ183" s="16"/>
      <c r="QR183" s="16"/>
      <c r="QS183" s="16"/>
      <c r="QT183" s="16"/>
      <c r="QU183" s="16"/>
      <c r="QV183" s="16"/>
      <c r="QW183" s="16"/>
      <c r="QX183" s="16"/>
      <c r="QY183" s="16"/>
      <c r="QZ183" s="16"/>
      <c r="RA183" s="16"/>
      <c r="RB183" s="16"/>
      <c r="RC183" s="16"/>
      <c r="RD183" s="16"/>
      <c r="RE183" s="16"/>
      <c r="RF183" s="16"/>
      <c r="RG183" s="16"/>
      <c r="RH183" s="16"/>
      <c r="RI183" s="16"/>
      <c r="RJ183" s="16"/>
      <c r="RK183" s="16"/>
      <c r="RL183" s="16"/>
      <c r="RM183" s="16"/>
      <c r="RN183" s="16"/>
      <c r="RO183" s="16"/>
      <c r="RP183" s="16"/>
      <c r="RQ183" s="16"/>
      <c r="RR183" s="16"/>
      <c r="RS183" s="16"/>
      <c r="RT183" s="16"/>
      <c r="RU183" s="16"/>
      <c r="RV183" s="16"/>
      <c r="RW183" s="16"/>
      <c r="RX183" s="16"/>
      <c r="RY183" s="16"/>
      <c r="RZ183" s="16"/>
      <c r="SA183" s="16"/>
      <c r="SB183" s="16"/>
      <c r="SC183" s="16"/>
      <c r="SD183" s="16"/>
      <c r="SE183" s="16"/>
      <c r="SF183" s="16"/>
      <c r="SG183" s="16"/>
      <c r="SH183" s="16"/>
      <c r="SI183" s="16"/>
      <c r="SJ183" s="16"/>
      <c r="SK183" s="16"/>
      <c r="SL183" s="16"/>
      <c r="SM183" s="16"/>
      <c r="SN183" s="16"/>
      <c r="SO183" s="16"/>
      <c r="SP183" s="16"/>
      <c r="SQ183" s="16"/>
      <c r="SR183" s="16"/>
      <c r="SS183" s="16"/>
      <c r="ST183" s="16"/>
      <c r="SU183" s="16"/>
      <c r="SV183" s="16"/>
      <c r="SW183" s="16"/>
      <c r="SX183" s="16"/>
      <c r="SY183" s="16"/>
      <c r="SZ183" s="16"/>
      <c r="TA183" s="16"/>
      <c r="TB183" s="16"/>
      <c r="TC183" s="16"/>
      <c r="TD183" s="16"/>
      <c r="TE183" s="16"/>
      <c r="TF183" s="16"/>
      <c r="TG183" s="16"/>
      <c r="TH183" s="16"/>
      <c r="TI183" s="16"/>
      <c r="TJ183" s="16"/>
      <c r="TK183" s="16"/>
      <c r="TL183" s="16"/>
      <c r="TM183" s="16"/>
      <c r="TN183" s="16"/>
      <c r="TO183" s="16"/>
    </row>
    <row r="184" spans="1:535" s="98" customFormat="1" x14ac:dyDescent="0.3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16"/>
      <c r="GE184" s="16"/>
      <c r="GF184" s="16"/>
      <c r="GG184" s="16"/>
      <c r="GH184" s="16"/>
      <c r="GI184" s="16"/>
      <c r="GJ184" s="16"/>
      <c r="GK184" s="16"/>
      <c r="GL184" s="16"/>
      <c r="GM184" s="16"/>
      <c r="GN184" s="16"/>
      <c r="GO184" s="16"/>
      <c r="GP184" s="16"/>
      <c r="GQ184" s="16"/>
      <c r="GR184" s="16"/>
      <c r="GS184" s="16"/>
      <c r="GT184" s="16"/>
      <c r="GU184" s="16"/>
      <c r="GV184" s="16"/>
      <c r="GW184" s="16"/>
      <c r="GX184" s="16"/>
      <c r="GY184" s="16"/>
      <c r="GZ184" s="16"/>
      <c r="HA184" s="16"/>
      <c r="HB184" s="16"/>
      <c r="HC184" s="16"/>
      <c r="HD184" s="16"/>
      <c r="HE184" s="16"/>
      <c r="HF184" s="16"/>
      <c r="HG184" s="16"/>
      <c r="HH184" s="16"/>
      <c r="HI184" s="16"/>
      <c r="HJ184" s="16"/>
      <c r="HK184" s="16"/>
      <c r="HL184" s="16"/>
      <c r="HM184" s="16"/>
      <c r="HN184" s="16"/>
      <c r="HO184" s="16"/>
      <c r="HP184" s="16"/>
      <c r="HQ184" s="16"/>
      <c r="HR184" s="16"/>
      <c r="HS184" s="16"/>
      <c r="HT184" s="16"/>
      <c r="HU184" s="16"/>
      <c r="HV184" s="16"/>
      <c r="HW184" s="16"/>
      <c r="HX184" s="16"/>
      <c r="HY184" s="16"/>
      <c r="HZ184" s="16"/>
      <c r="IA184" s="16"/>
      <c r="IB184" s="16"/>
      <c r="IC184" s="16"/>
      <c r="ID184" s="16"/>
      <c r="IE184" s="16"/>
      <c r="IF184" s="16"/>
      <c r="IG184" s="16"/>
      <c r="IH184" s="16"/>
      <c r="II184" s="16"/>
      <c r="IJ184" s="16"/>
      <c r="IK184" s="16"/>
      <c r="IL184" s="16"/>
      <c r="IM184" s="16"/>
      <c r="IN184" s="16"/>
      <c r="IO184" s="16"/>
      <c r="IP184" s="16"/>
      <c r="IQ184" s="16"/>
      <c r="IR184" s="16"/>
      <c r="IS184" s="16"/>
      <c r="IT184" s="16"/>
      <c r="IU184" s="16"/>
      <c r="IV184" s="16"/>
      <c r="IW184" s="16"/>
      <c r="IX184" s="16"/>
      <c r="IY184" s="16"/>
      <c r="IZ184" s="16"/>
      <c r="JA184" s="16"/>
      <c r="JB184" s="16"/>
      <c r="JC184" s="16"/>
      <c r="JD184" s="16"/>
      <c r="JE184" s="16"/>
      <c r="JF184" s="16"/>
      <c r="JG184" s="16"/>
      <c r="JH184" s="16"/>
      <c r="JI184" s="16"/>
      <c r="JJ184" s="16"/>
      <c r="JK184" s="16"/>
      <c r="JL184" s="16"/>
      <c r="JM184" s="16"/>
      <c r="JN184" s="16"/>
      <c r="JO184" s="16"/>
      <c r="JP184" s="16"/>
      <c r="JQ184" s="16"/>
      <c r="JR184" s="16"/>
      <c r="JS184" s="16"/>
      <c r="JT184" s="16"/>
      <c r="JU184" s="16"/>
      <c r="JV184" s="16"/>
      <c r="JW184" s="16"/>
      <c r="JX184" s="16"/>
      <c r="JY184" s="16"/>
      <c r="JZ184" s="16"/>
      <c r="KA184" s="16"/>
      <c r="KB184" s="16"/>
      <c r="KC184" s="16"/>
      <c r="KD184" s="16"/>
      <c r="KE184" s="16"/>
      <c r="KF184" s="16"/>
      <c r="KG184" s="16"/>
      <c r="KH184" s="16"/>
      <c r="KI184" s="16"/>
      <c r="KJ184" s="16"/>
      <c r="KK184" s="16"/>
      <c r="KL184" s="16"/>
      <c r="KM184" s="16"/>
      <c r="KN184" s="16"/>
      <c r="KO184" s="16"/>
      <c r="KP184" s="16"/>
      <c r="KQ184" s="16"/>
      <c r="KR184" s="16"/>
      <c r="KS184" s="16"/>
      <c r="KT184" s="16"/>
      <c r="KU184" s="16"/>
      <c r="KV184" s="16"/>
      <c r="KW184" s="16"/>
      <c r="KX184" s="16"/>
      <c r="KY184" s="16"/>
      <c r="KZ184" s="16"/>
      <c r="LA184" s="16"/>
      <c r="LB184" s="16"/>
      <c r="LC184" s="16"/>
      <c r="LD184" s="16"/>
      <c r="LE184" s="16"/>
      <c r="LF184" s="16"/>
      <c r="LG184" s="16"/>
      <c r="LH184" s="16"/>
      <c r="LI184" s="16"/>
      <c r="LJ184" s="16"/>
      <c r="LK184" s="16"/>
      <c r="LL184" s="16"/>
      <c r="LM184" s="16"/>
      <c r="LN184" s="16"/>
      <c r="LO184" s="16"/>
      <c r="LP184" s="16"/>
      <c r="LQ184" s="16"/>
      <c r="LR184" s="16"/>
      <c r="LS184" s="16"/>
      <c r="LT184" s="16"/>
      <c r="LU184" s="16"/>
      <c r="LV184" s="16"/>
      <c r="LW184" s="16"/>
      <c r="LX184" s="16"/>
      <c r="LY184" s="16"/>
      <c r="LZ184" s="16"/>
      <c r="MA184" s="16"/>
      <c r="MB184" s="16"/>
      <c r="MC184" s="16"/>
      <c r="MD184" s="16"/>
      <c r="ME184" s="16"/>
      <c r="MF184" s="16"/>
      <c r="MG184" s="16"/>
      <c r="MH184" s="16"/>
      <c r="MI184" s="16"/>
      <c r="MJ184" s="16"/>
      <c r="MK184" s="16"/>
      <c r="ML184" s="16"/>
      <c r="MM184" s="16"/>
      <c r="MN184" s="16"/>
      <c r="MO184" s="16"/>
      <c r="MP184" s="16"/>
      <c r="MQ184" s="16"/>
      <c r="MR184" s="16"/>
      <c r="MS184" s="16"/>
      <c r="MT184" s="16"/>
      <c r="MU184" s="16"/>
      <c r="MV184" s="16"/>
      <c r="MW184" s="16"/>
      <c r="MX184" s="16"/>
      <c r="MY184" s="16"/>
      <c r="MZ184" s="16"/>
      <c r="NA184" s="16"/>
      <c r="NB184" s="16"/>
      <c r="NC184" s="16"/>
      <c r="ND184" s="16"/>
      <c r="NE184" s="16"/>
      <c r="NF184" s="16"/>
      <c r="NG184" s="16"/>
      <c r="NH184" s="16"/>
      <c r="NI184" s="16"/>
      <c r="NJ184" s="16"/>
      <c r="NK184" s="16"/>
      <c r="NL184" s="16"/>
      <c r="NM184" s="16"/>
      <c r="NN184" s="16"/>
      <c r="NO184" s="16"/>
      <c r="NP184" s="16"/>
      <c r="NQ184" s="16"/>
      <c r="NR184" s="16"/>
      <c r="NS184" s="16"/>
      <c r="NT184" s="16"/>
      <c r="NU184" s="16"/>
      <c r="NV184" s="16"/>
      <c r="NW184" s="16"/>
      <c r="NX184" s="16"/>
      <c r="NY184" s="16"/>
      <c r="NZ184" s="16"/>
      <c r="OA184" s="16"/>
      <c r="OB184" s="16"/>
      <c r="OC184" s="16"/>
      <c r="OD184" s="16"/>
      <c r="OE184" s="16"/>
      <c r="OF184" s="16"/>
      <c r="OG184" s="16"/>
      <c r="OH184" s="16"/>
      <c r="OI184" s="16"/>
      <c r="OJ184" s="16"/>
      <c r="OK184" s="16"/>
      <c r="OL184" s="16"/>
      <c r="OM184" s="16"/>
      <c r="ON184" s="16"/>
      <c r="OO184" s="16"/>
      <c r="OP184" s="16"/>
      <c r="OQ184" s="16"/>
      <c r="OR184" s="16"/>
      <c r="OS184" s="16"/>
      <c r="OT184" s="16"/>
      <c r="OU184" s="16"/>
      <c r="OV184" s="16"/>
      <c r="OW184" s="16"/>
      <c r="OX184" s="16"/>
      <c r="OY184" s="16"/>
      <c r="OZ184" s="16"/>
      <c r="PA184" s="16"/>
      <c r="PB184" s="16"/>
      <c r="PC184" s="16"/>
      <c r="PD184" s="16"/>
      <c r="PE184" s="16"/>
      <c r="PF184" s="16"/>
      <c r="PG184" s="16"/>
      <c r="PH184" s="16"/>
      <c r="PI184" s="16"/>
      <c r="PJ184" s="16"/>
      <c r="PK184" s="16"/>
      <c r="PL184" s="16"/>
      <c r="PM184" s="16"/>
      <c r="PN184" s="16"/>
      <c r="PO184" s="16"/>
      <c r="PP184" s="16"/>
      <c r="PQ184" s="16"/>
      <c r="PR184" s="16"/>
      <c r="PS184" s="16"/>
      <c r="PT184" s="16"/>
      <c r="PU184" s="16"/>
      <c r="PV184" s="16"/>
      <c r="PW184" s="16"/>
      <c r="PX184" s="16"/>
      <c r="PY184" s="16"/>
      <c r="PZ184" s="16"/>
      <c r="QA184" s="16"/>
      <c r="QB184" s="16"/>
      <c r="QC184" s="16"/>
      <c r="QD184" s="16"/>
      <c r="QE184" s="16"/>
      <c r="QF184" s="16"/>
      <c r="QG184" s="16"/>
      <c r="QH184" s="16"/>
      <c r="QI184" s="16"/>
      <c r="QJ184" s="16"/>
      <c r="QK184" s="16"/>
      <c r="QL184" s="16"/>
      <c r="QM184" s="16"/>
      <c r="QN184" s="16"/>
      <c r="QO184" s="16"/>
      <c r="QP184" s="16"/>
      <c r="QQ184" s="16"/>
      <c r="QR184" s="16"/>
      <c r="QS184" s="16"/>
      <c r="QT184" s="16"/>
      <c r="QU184" s="16"/>
      <c r="QV184" s="16"/>
      <c r="QW184" s="16"/>
      <c r="QX184" s="16"/>
      <c r="QY184" s="16"/>
      <c r="QZ184" s="16"/>
      <c r="RA184" s="16"/>
      <c r="RB184" s="16"/>
      <c r="RC184" s="16"/>
      <c r="RD184" s="16"/>
      <c r="RE184" s="16"/>
      <c r="RF184" s="16"/>
      <c r="RG184" s="16"/>
      <c r="RH184" s="16"/>
      <c r="RI184" s="16"/>
      <c r="RJ184" s="16"/>
      <c r="RK184" s="16"/>
      <c r="RL184" s="16"/>
      <c r="RM184" s="16"/>
      <c r="RN184" s="16"/>
      <c r="RO184" s="16"/>
      <c r="RP184" s="16"/>
      <c r="RQ184" s="16"/>
      <c r="RR184" s="16"/>
      <c r="RS184" s="16"/>
      <c r="RT184" s="16"/>
      <c r="RU184" s="16"/>
      <c r="RV184" s="16"/>
      <c r="RW184" s="16"/>
      <c r="RX184" s="16"/>
      <c r="RY184" s="16"/>
      <c r="RZ184" s="16"/>
      <c r="SA184" s="16"/>
      <c r="SB184" s="16"/>
      <c r="SC184" s="16"/>
      <c r="SD184" s="16"/>
      <c r="SE184" s="16"/>
      <c r="SF184" s="16"/>
      <c r="SG184" s="16"/>
      <c r="SH184" s="16"/>
      <c r="SI184" s="16"/>
      <c r="SJ184" s="16"/>
      <c r="SK184" s="16"/>
      <c r="SL184" s="16"/>
      <c r="SM184" s="16"/>
      <c r="SN184" s="16"/>
      <c r="SO184" s="16"/>
      <c r="SP184" s="16"/>
      <c r="SQ184" s="16"/>
      <c r="SR184" s="16"/>
      <c r="SS184" s="16"/>
      <c r="ST184" s="16"/>
      <c r="SU184" s="16"/>
      <c r="SV184" s="16"/>
      <c r="SW184" s="16"/>
      <c r="SX184" s="16"/>
      <c r="SY184" s="16"/>
      <c r="SZ184" s="16"/>
      <c r="TA184" s="16"/>
      <c r="TB184" s="16"/>
      <c r="TC184" s="16"/>
      <c r="TD184" s="16"/>
      <c r="TE184" s="16"/>
      <c r="TF184" s="16"/>
      <c r="TG184" s="16"/>
      <c r="TH184" s="16"/>
      <c r="TI184" s="16"/>
      <c r="TJ184" s="16"/>
      <c r="TK184" s="16"/>
      <c r="TL184" s="16"/>
      <c r="TM184" s="16"/>
      <c r="TN184" s="16"/>
      <c r="TO184" s="16"/>
    </row>
    <row r="185" spans="1:535" s="98" customFormat="1" x14ac:dyDescent="0.3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16"/>
      <c r="GF185" s="16"/>
      <c r="GG185" s="16"/>
      <c r="GH185" s="16"/>
      <c r="GI185" s="16"/>
      <c r="GJ185" s="16"/>
      <c r="GK185" s="16"/>
      <c r="GL185" s="16"/>
      <c r="GM185" s="16"/>
      <c r="GN185" s="16"/>
      <c r="GO185" s="16"/>
      <c r="GP185" s="16"/>
      <c r="GQ185" s="16"/>
      <c r="GR185" s="16"/>
      <c r="GS185" s="16"/>
      <c r="GT185" s="16"/>
      <c r="GU185" s="16"/>
      <c r="GV185" s="16"/>
      <c r="GW185" s="16"/>
      <c r="GX185" s="16"/>
      <c r="GY185" s="16"/>
      <c r="GZ185" s="16"/>
      <c r="HA185" s="16"/>
      <c r="HB185" s="16"/>
      <c r="HC185" s="16"/>
      <c r="HD185" s="16"/>
      <c r="HE185" s="16"/>
      <c r="HF185" s="16"/>
      <c r="HG185" s="16"/>
      <c r="HH185" s="16"/>
      <c r="HI185" s="16"/>
      <c r="HJ185" s="16"/>
      <c r="HK185" s="16"/>
      <c r="HL185" s="16"/>
      <c r="HM185" s="16"/>
      <c r="HN185" s="16"/>
      <c r="HO185" s="16"/>
      <c r="HP185" s="16"/>
      <c r="HQ185" s="16"/>
      <c r="HR185" s="16"/>
      <c r="HS185" s="16"/>
      <c r="HT185" s="16"/>
      <c r="HU185" s="16"/>
      <c r="HV185" s="16"/>
      <c r="HW185" s="16"/>
      <c r="HX185" s="16"/>
      <c r="HY185" s="16"/>
      <c r="HZ185" s="16"/>
      <c r="IA185" s="16"/>
      <c r="IB185" s="16"/>
      <c r="IC185" s="16"/>
      <c r="ID185" s="16"/>
      <c r="IE185" s="16"/>
      <c r="IF185" s="16"/>
      <c r="IG185" s="16"/>
      <c r="IH185" s="16"/>
      <c r="II185" s="16"/>
      <c r="IJ185" s="16"/>
      <c r="IK185" s="16"/>
      <c r="IL185" s="16"/>
      <c r="IM185" s="16"/>
      <c r="IN185" s="16"/>
      <c r="IO185" s="16"/>
      <c r="IP185" s="16"/>
      <c r="IQ185" s="16"/>
      <c r="IR185" s="16"/>
      <c r="IS185" s="16"/>
      <c r="IT185" s="16"/>
      <c r="IU185" s="16"/>
      <c r="IV185" s="16"/>
      <c r="IW185" s="16"/>
      <c r="IX185" s="16"/>
      <c r="IY185" s="16"/>
      <c r="IZ185" s="16"/>
      <c r="JA185" s="16"/>
      <c r="JB185" s="16"/>
      <c r="JC185" s="16"/>
      <c r="JD185" s="16"/>
      <c r="JE185" s="16"/>
      <c r="JF185" s="16"/>
      <c r="JG185" s="16"/>
      <c r="JH185" s="16"/>
      <c r="JI185" s="16"/>
      <c r="JJ185" s="16"/>
      <c r="JK185" s="16"/>
      <c r="JL185" s="16"/>
      <c r="JM185" s="16"/>
      <c r="JN185" s="16"/>
      <c r="JO185" s="16"/>
      <c r="JP185" s="16"/>
      <c r="JQ185" s="16"/>
      <c r="JR185" s="16"/>
      <c r="JS185" s="16"/>
      <c r="JT185" s="16"/>
      <c r="JU185" s="16"/>
      <c r="JV185" s="16"/>
      <c r="JW185" s="16"/>
      <c r="JX185" s="16"/>
      <c r="JY185" s="16"/>
      <c r="JZ185" s="16"/>
      <c r="KA185" s="16"/>
      <c r="KB185" s="16"/>
      <c r="KC185" s="16"/>
      <c r="KD185" s="16"/>
      <c r="KE185" s="16"/>
      <c r="KF185" s="16"/>
      <c r="KG185" s="16"/>
      <c r="KH185" s="16"/>
      <c r="KI185" s="16"/>
      <c r="KJ185" s="16"/>
      <c r="KK185" s="16"/>
      <c r="KL185" s="16"/>
      <c r="KM185" s="16"/>
      <c r="KN185" s="16"/>
      <c r="KO185" s="16"/>
      <c r="KP185" s="16"/>
      <c r="KQ185" s="16"/>
      <c r="KR185" s="16"/>
      <c r="KS185" s="16"/>
      <c r="KT185" s="16"/>
      <c r="KU185" s="16"/>
      <c r="KV185" s="16"/>
      <c r="KW185" s="16"/>
      <c r="KX185" s="16"/>
      <c r="KY185" s="16"/>
      <c r="KZ185" s="16"/>
      <c r="LA185" s="16"/>
      <c r="LB185" s="16"/>
      <c r="LC185" s="16"/>
      <c r="LD185" s="16"/>
      <c r="LE185" s="16"/>
      <c r="LF185" s="16"/>
      <c r="LG185" s="16"/>
      <c r="LH185" s="16"/>
      <c r="LI185" s="16"/>
      <c r="LJ185" s="16"/>
      <c r="LK185" s="16"/>
      <c r="LL185" s="16"/>
      <c r="LM185" s="16"/>
      <c r="LN185" s="16"/>
      <c r="LO185" s="16"/>
      <c r="LP185" s="16"/>
      <c r="LQ185" s="16"/>
      <c r="LR185" s="16"/>
      <c r="LS185" s="16"/>
      <c r="LT185" s="16"/>
      <c r="LU185" s="16"/>
      <c r="LV185" s="16"/>
      <c r="LW185" s="16"/>
      <c r="LX185" s="16"/>
      <c r="LY185" s="16"/>
      <c r="LZ185" s="16"/>
      <c r="MA185" s="16"/>
      <c r="MB185" s="16"/>
      <c r="MC185" s="16"/>
      <c r="MD185" s="16"/>
      <c r="ME185" s="16"/>
      <c r="MF185" s="16"/>
      <c r="MG185" s="16"/>
      <c r="MH185" s="16"/>
      <c r="MI185" s="16"/>
      <c r="MJ185" s="16"/>
      <c r="MK185" s="16"/>
      <c r="ML185" s="16"/>
      <c r="MM185" s="16"/>
      <c r="MN185" s="16"/>
      <c r="MO185" s="16"/>
      <c r="MP185" s="16"/>
      <c r="MQ185" s="16"/>
      <c r="MR185" s="16"/>
      <c r="MS185" s="16"/>
      <c r="MT185" s="16"/>
      <c r="MU185" s="16"/>
      <c r="MV185" s="16"/>
      <c r="MW185" s="16"/>
      <c r="MX185" s="16"/>
      <c r="MY185" s="16"/>
      <c r="MZ185" s="16"/>
      <c r="NA185" s="16"/>
      <c r="NB185" s="16"/>
      <c r="NC185" s="16"/>
      <c r="ND185" s="16"/>
      <c r="NE185" s="16"/>
      <c r="NF185" s="16"/>
      <c r="NG185" s="16"/>
      <c r="NH185" s="16"/>
      <c r="NI185" s="16"/>
      <c r="NJ185" s="16"/>
      <c r="NK185" s="16"/>
      <c r="NL185" s="16"/>
      <c r="NM185" s="16"/>
      <c r="NN185" s="16"/>
      <c r="NO185" s="16"/>
      <c r="NP185" s="16"/>
      <c r="NQ185" s="16"/>
      <c r="NR185" s="16"/>
      <c r="NS185" s="16"/>
      <c r="NT185" s="16"/>
      <c r="NU185" s="16"/>
      <c r="NV185" s="16"/>
      <c r="NW185" s="16"/>
      <c r="NX185" s="16"/>
      <c r="NY185" s="16"/>
      <c r="NZ185" s="16"/>
      <c r="OA185" s="16"/>
      <c r="OB185" s="16"/>
      <c r="OC185" s="16"/>
      <c r="OD185" s="16"/>
      <c r="OE185" s="16"/>
      <c r="OF185" s="16"/>
      <c r="OG185" s="16"/>
      <c r="OH185" s="16"/>
      <c r="OI185" s="16"/>
      <c r="OJ185" s="16"/>
      <c r="OK185" s="16"/>
      <c r="OL185" s="16"/>
      <c r="OM185" s="16"/>
      <c r="ON185" s="16"/>
      <c r="OO185" s="16"/>
      <c r="OP185" s="16"/>
      <c r="OQ185" s="16"/>
      <c r="OR185" s="16"/>
      <c r="OS185" s="16"/>
      <c r="OT185" s="16"/>
      <c r="OU185" s="16"/>
      <c r="OV185" s="16"/>
      <c r="OW185" s="16"/>
      <c r="OX185" s="16"/>
      <c r="OY185" s="16"/>
      <c r="OZ185" s="16"/>
      <c r="PA185" s="16"/>
      <c r="PB185" s="16"/>
      <c r="PC185" s="16"/>
      <c r="PD185" s="16"/>
      <c r="PE185" s="16"/>
      <c r="PF185" s="16"/>
      <c r="PG185" s="16"/>
      <c r="PH185" s="16"/>
      <c r="PI185" s="16"/>
      <c r="PJ185" s="16"/>
      <c r="PK185" s="16"/>
      <c r="PL185" s="16"/>
      <c r="PM185" s="16"/>
      <c r="PN185" s="16"/>
      <c r="PO185" s="16"/>
      <c r="PP185" s="16"/>
      <c r="PQ185" s="16"/>
      <c r="PR185" s="16"/>
      <c r="PS185" s="16"/>
      <c r="PT185" s="16"/>
      <c r="PU185" s="16"/>
      <c r="PV185" s="16"/>
      <c r="PW185" s="16"/>
      <c r="PX185" s="16"/>
      <c r="PY185" s="16"/>
      <c r="PZ185" s="16"/>
      <c r="QA185" s="16"/>
      <c r="QB185" s="16"/>
      <c r="QC185" s="16"/>
      <c r="QD185" s="16"/>
      <c r="QE185" s="16"/>
      <c r="QF185" s="16"/>
      <c r="QG185" s="16"/>
      <c r="QH185" s="16"/>
      <c r="QI185" s="16"/>
      <c r="QJ185" s="16"/>
      <c r="QK185" s="16"/>
      <c r="QL185" s="16"/>
      <c r="QM185" s="16"/>
      <c r="QN185" s="16"/>
      <c r="QO185" s="16"/>
      <c r="QP185" s="16"/>
      <c r="QQ185" s="16"/>
      <c r="QR185" s="16"/>
      <c r="QS185" s="16"/>
      <c r="QT185" s="16"/>
      <c r="QU185" s="16"/>
      <c r="QV185" s="16"/>
      <c r="QW185" s="16"/>
      <c r="QX185" s="16"/>
      <c r="QY185" s="16"/>
      <c r="QZ185" s="16"/>
      <c r="RA185" s="16"/>
      <c r="RB185" s="16"/>
      <c r="RC185" s="16"/>
      <c r="RD185" s="16"/>
      <c r="RE185" s="16"/>
      <c r="RF185" s="16"/>
      <c r="RG185" s="16"/>
      <c r="RH185" s="16"/>
      <c r="RI185" s="16"/>
      <c r="RJ185" s="16"/>
      <c r="RK185" s="16"/>
      <c r="RL185" s="16"/>
      <c r="RM185" s="16"/>
      <c r="RN185" s="16"/>
      <c r="RO185" s="16"/>
      <c r="RP185" s="16"/>
      <c r="RQ185" s="16"/>
      <c r="RR185" s="16"/>
      <c r="RS185" s="16"/>
      <c r="RT185" s="16"/>
      <c r="RU185" s="16"/>
      <c r="RV185" s="16"/>
      <c r="RW185" s="16"/>
      <c r="RX185" s="16"/>
      <c r="RY185" s="16"/>
      <c r="RZ185" s="16"/>
      <c r="SA185" s="16"/>
      <c r="SB185" s="16"/>
      <c r="SC185" s="16"/>
      <c r="SD185" s="16"/>
      <c r="SE185" s="16"/>
      <c r="SF185" s="16"/>
      <c r="SG185" s="16"/>
      <c r="SH185" s="16"/>
      <c r="SI185" s="16"/>
      <c r="SJ185" s="16"/>
      <c r="SK185" s="16"/>
      <c r="SL185" s="16"/>
      <c r="SM185" s="16"/>
      <c r="SN185" s="16"/>
      <c r="SO185" s="16"/>
      <c r="SP185" s="16"/>
      <c r="SQ185" s="16"/>
      <c r="SR185" s="16"/>
      <c r="SS185" s="16"/>
      <c r="ST185" s="16"/>
      <c r="SU185" s="16"/>
      <c r="SV185" s="16"/>
      <c r="SW185" s="16"/>
      <c r="SX185" s="16"/>
      <c r="SY185" s="16"/>
      <c r="SZ185" s="16"/>
      <c r="TA185" s="16"/>
      <c r="TB185" s="16"/>
      <c r="TC185" s="16"/>
      <c r="TD185" s="16"/>
      <c r="TE185" s="16"/>
      <c r="TF185" s="16"/>
      <c r="TG185" s="16"/>
      <c r="TH185" s="16"/>
      <c r="TI185" s="16"/>
      <c r="TJ185" s="16"/>
      <c r="TK185" s="16"/>
      <c r="TL185" s="16"/>
      <c r="TM185" s="16"/>
      <c r="TN185" s="16"/>
      <c r="TO185" s="16"/>
    </row>
    <row r="186" spans="1:535" s="98" customFormat="1" x14ac:dyDescent="0.3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D186" s="16"/>
      <c r="GE186" s="16"/>
      <c r="GF186" s="16"/>
      <c r="GG186" s="16"/>
      <c r="GH186" s="16"/>
      <c r="GI186" s="16"/>
      <c r="GJ186" s="16"/>
      <c r="GK186" s="16"/>
      <c r="GL186" s="16"/>
      <c r="GM186" s="16"/>
      <c r="GN186" s="16"/>
      <c r="GO186" s="16"/>
      <c r="GP186" s="16"/>
      <c r="GQ186" s="16"/>
      <c r="GR186" s="16"/>
      <c r="GS186" s="16"/>
      <c r="GT186" s="16"/>
      <c r="GU186" s="16"/>
      <c r="GV186" s="16"/>
      <c r="GW186" s="16"/>
      <c r="GX186" s="16"/>
      <c r="GY186" s="16"/>
      <c r="GZ186" s="16"/>
      <c r="HA186" s="16"/>
      <c r="HB186" s="16"/>
      <c r="HC186" s="16"/>
      <c r="HD186" s="16"/>
      <c r="HE186" s="16"/>
      <c r="HF186" s="16"/>
      <c r="HG186" s="16"/>
      <c r="HH186" s="16"/>
      <c r="HI186" s="16"/>
      <c r="HJ186" s="16"/>
      <c r="HK186" s="16"/>
      <c r="HL186" s="16"/>
      <c r="HM186" s="16"/>
      <c r="HN186" s="16"/>
      <c r="HO186" s="16"/>
      <c r="HP186" s="16"/>
      <c r="HQ186" s="16"/>
      <c r="HR186" s="16"/>
      <c r="HS186" s="16"/>
      <c r="HT186" s="16"/>
      <c r="HU186" s="16"/>
      <c r="HV186" s="16"/>
      <c r="HW186" s="16"/>
      <c r="HX186" s="16"/>
      <c r="HY186" s="16"/>
      <c r="HZ186" s="16"/>
      <c r="IA186" s="16"/>
      <c r="IB186" s="16"/>
      <c r="IC186" s="16"/>
      <c r="ID186" s="16"/>
      <c r="IE186" s="16"/>
      <c r="IF186" s="16"/>
      <c r="IG186" s="16"/>
      <c r="IH186" s="16"/>
      <c r="II186" s="16"/>
      <c r="IJ186" s="16"/>
      <c r="IK186" s="16"/>
      <c r="IL186" s="16"/>
      <c r="IM186" s="16"/>
      <c r="IN186" s="16"/>
      <c r="IO186" s="16"/>
      <c r="IP186" s="16"/>
      <c r="IQ186" s="16"/>
      <c r="IR186" s="16"/>
      <c r="IS186" s="16"/>
      <c r="IT186" s="16"/>
      <c r="IU186" s="16"/>
      <c r="IV186" s="16"/>
      <c r="IW186" s="16"/>
      <c r="IX186" s="16"/>
      <c r="IY186" s="16"/>
      <c r="IZ186" s="16"/>
      <c r="JA186" s="16"/>
      <c r="JB186" s="16"/>
      <c r="JC186" s="16"/>
      <c r="JD186" s="16"/>
      <c r="JE186" s="16"/>
      <c r="JF186" s="16"/>
      <c r="JG186" s="16"/>
      <c r="JH186" s="16"/>
      <c r="JI186" s="16"/>
      <c r="JJ186" s="16"/>
      <c r="JK186" s="16"/>
      <c r="JL186" s="16"/>
      <c r="JM186" s="16"/>
      <c r="JN186" s="16"/>
      <c r="JO186" s="16"/>
      <c r="JP186" s="16"/>
      <c r="JQ186" s="16"/>
      <c r="JR186" s="16"/>
      <c r="JS186" s="16"/>
      <c r="JT186" s="16"/>
      <c r="JU186" s="16"/>
      <c r="JV186" s="16"/>
      <c r="JW186" s="16"/>
      <c r="JX186" s="16"/>
      <c r="JY186" s="16"/>
      <c r="JZ186" s="16"/>
      <c r="KA186" s="16"/>
      <c r="KB186" s="16"/>
      <c r="KC186" s="16"/>
      <c r="KD186" s="16"/>
      <c r="KE186" s="16"/>
      <c r="KF186" s="16"/>
      <c r="KG186" s="16"/>
      <c r="KH186" s="16"/>
      <c r="KI186" s="16"/>
      <c r="KJ186" s="16"/>
      <c r="KK186" s="16"/>
      <c r="KL186" s="16"/>
      <c r="KM186" s="16"/>
      <c r="KN186" s="16"/>
      <c r="KO186" s="16"/>
      <c r="KP186" s="16"/>
      <c r="KQ186" s="16"/>
      <c r="KR186" s="16"/>
      <c r="KS186" s="16"/>
      <c r="KT186" s="16"/>
      <c r="KU186" s="16"/>
      <c r="KV186" s="16"/>
      <c r="KW186" s="16"/>
      <c r="KX186" s="16"/>
      <c r="KY186" s="16"/>
      <c r="KZ186" s="16"/>
      <c r="LA186" s="16"/>
      <c r="LB186" s="16"/>
      <c r="LC186" s="16"/>
      <c r="LD186" s="16"/>
      <c r="LE186" s="16"/>
      <c r="LF186" s="16"/>
      <c r="LG186" s="16"/>
      <c r="LH186" s="16"/>
      <c r="LI186" s="16"/>
      <c r="LJ186" s="16"/>
      <c r="LK186" s="16"/>
      <c r="LL186" s="16"/>
      <c r="LM186" s="16"/>
      <c r="LN186" s="16"/>
      <c r="LO186" s="16"/>
      <c r="LP186" s="16"/>
      <c r="LQ186" s="16"/>
      <c r="LR186" s="16"/>
      <c r="LS186" s="16"/>
      <c r="LT186" s="16"/>
      <c r="LU186" s="16"/>
      <c r="LV186" s="16"/>
      <c r="LW186" s="16"/>
      <c r="LX186" s="16"/>
      <c r="LY186" s="16"/>
      <c r="LZ186" s="16"/>
      <c r="MA186" s="16"/>
      <c r="MB186" s="16"/>
      <c r="MC186" s="16"/>
      <c r="MD186" s="16"/>
      <c r="ME186" s="16"/>
      <c r="MF186" s="16"/>
      <c r="MG186" s="16"/>
      <c r="MH186" s="16"/>
      <c r="MI186" s="16"/>
      <c r="MJ186" s="16"/>
      <c r="MK186" s="16"/>
      <c r="ML186" s="16"/>
      <c r="MM186" s="16"/>
      <c r="MN186" s="16"/>
      <c r="MO186" s="16"/>
      <c r="MP186" s="16"/>
      <c r="MQ186" s="16"/>
      <c r="MR186" s="16"/>
      <c r="MS186" s="16"/>
      <c r="MT186" s="16"/>
      <c r="MU186" s="16"/>
      <c r="MV186" s="16"/>
      <c r="MW186" s="16"/>
      <c r="MX186" s="16"/>
      <c r="MY186" s="16"/>
      <c r="MZ186" s="16"/>
      <c r="NA186" s="16"/>
      <c r="NB186" s="16"/>
      <c r="NC186" s="16"/>
      <c r="ND186" s="16"/>
      <c r="NE186" s="16"/>
      <c r="NF186" s="16"/>
      <c r="NG186" s="16"/>
      <c r="NH186" s="16"/>
      <c r="NI186" s="16"/>
      <c r="NJ186" s="16"/>
      <c r="NK186" s="16"/>
      <c r="NL186" s="16"/>
      <c r="NM186" s="16"/>
      <c r="NN186" s="16"/>
      <c r="NO186" s="16"/>
      <c r="NP186" s="16"/>
      <c r="NQ186" s="16"/>
      <c r="NR186" s="16"/>
      <c r="NS186" s="16"/>
      <c r="NT186" s="16"/>
      <c r="NU186" s="16"/>
      <c r="NV186" s="16"/>
      <c r="NW186" s="16"/>
      <c r="NX186" s="16"/>
      <c r="NY186" s="16"/>
      <c r="NZ186" s="16"/>
      <c r="OA186" s="16"/>
      <c r="OB186" s="16"/>
      <c r="OC186" s="16"/>
      <c r="OD186" s="16"/>
      <c r="OE186" s="16"/>
      <c r="OF186" s="16"/>
      <c r="OG186" s="16"/>
      <c r="OH186" s="16"/>
      <c r="OI186" s="16"/>
      <c r="OJ186" s="16"/>
      <c r="OK186" s="16"/>
      <c r="OL186" s="16"/>
      <c r="OM186" s="16"/>
      <c r="ON186" s="16"/>
      <c r="OO186" s="16"/>
      <c r="OP186" s="16"/>
      <c r="OQ186" s="16"/>
      <c r="OR186" s="16"/>
      <c r="OS186" s="16"/>
      <c r="OT186" s="16"/>
      <c r="OU186" s="16"/>
      <c r="OV186" s="16"/>
      <c r="OW186" s="16"/>
      <c r="OX186" s="16"/>
      <c r="OY186" s="16"/>
      <c r="OZ186" s="16"/>
      <c r="PA186" s="16"/>
      <c r="PB186" s="16"/>
      <c r="PC186" s="16"/>
      <c r="PD186" s="16"/>
      <c r="PE186" s="16"/>
      <c r="PF186" s="16"/>
      <c r="PG186" s="16"/>
      <c r="PH186" s="16"/>
      <c r="PI186" s="16"/>
      <c r="PJ186" s="16"/>
      <c r="PK186" s="16"/>
      <c r="PL186" s="16"/>
      <c r="PM186" s="16"/>
      <c r="PN186" s="16"/>
      <c r="PO186" s="16"/>
      <c r="PP186" s="16"/>
      <c r="PQ186" s="16"/>
      <c r="PR186" s="16"/>
      <c r="PS186" s="16"/>
      <c r="PT186" s="16"/>
      <c r="PU186" s="16"/>
      <c r="PV186" s="16"/>
      <c r="PW186" s="16"/>
      <c r="PX186" s="16"/>
      <c r="PY186" s="16"/>
      <c r="PZ186" s="16"/>
      <c r="QA186" s="16"/>
      <c r="QB186" s="16"/>
      <c r="QC186" s="16"/>
      <c r="QD186" s="16"/>
      <c r="QE186" s="16"/>
      <c r="QF186" s="16"/>
      <c r="QG186" s="16"/>
      <c r="QH186" s="16"/>
      <c r="QI186" s="16"/>
      <c r="QJ186" s="16"/>
      <c r="QK186" s="16"/>
      <c r="QL186" s="16"/>
      <c r="QM186" s="16"/>
      <c r="QN186" s="16"/>
      <c r="QO186" s="16"/>
      <c r="QP186" s="16"/>
      <c r="QQ186" s="16"/>
      <c r="QR186" s="16"/>
      <c r="QS186" s="16"/>
      <c r="QT186" s="16"/>
      <c r="QU186" s="16"/>
      <c r="QV186" s="16"/>
      <c r="QW186" s="16"/>
      <c r="QX186" s="16"/>
      <c r="QY186" s="16"/>
      <c r="QZ186" s="16"/>
      <c r="RA186" s="16"/>
      <c r="RB186" s="16"/>
      <c r="RC186" s="16"/>
      <c r="RD186" s="16"/>
      <c r="RE186" s="16"/>
      <c r="RF186" s="16"/>
      <c r="RG186" s="16"/>
      <c r="RH186" s="16"/>
      <c r="RI186" s="16"/>
      <c r="RJ186" s="16"/>
      <c r="RK186" s="16"/>
      <c r="RL186" s="16"/>
      <c r="RM186" s="16"/>
      <c r="RN186" s="16"/>
      <c r="RO186" s="16"/>
      <c r="RP186" s="16"/>
      <c r="RQ186" s="16"/>
      <c r="RR186" s="16"/>
      <c r="RS186" s="16"/>
      <c r="RT186" s="16"/>
      <c r="RU186" s="16"/>
      <c r="RV186" s="16"/>
      <c r="RW186" s="16"/>
      <c r="RX186" s="16"/>
      <c r="RY186" s="16"/>
      <c r="RZ186" s="16"/>
      <c r="SA186" s="16"/>
      <c r="SB186" s="16"/>
      <c r="SC186" s="16"/>
      <c r="SD186" s="16"/>
      <c r="SE186" s="16"/>
      <c r="SF186" s="16"/>
      <c r="SG186" s="16"/>
      <c r="SH186" s="16"/>
      <c r="SI186" s="16"/>
      <c r="SJ186" s="16"/>
      <c r="SK186" s="16"/>
      <c r="SL186" s="16"/>
      <c r="SM186" s="16"/>
      <c r="SN186" s="16"/>
      <c r="SO186" s="16"/>
      <c r="SP186" s="16"/>
      <c r="SQ186" s="16"/>
      <c r="SR186" s="16"/>
      <c r="SS186" s="16"/>
      <c r="ST186" s="16"/>
      <c r="SU186" s="16"/>
      <c r="SV186" s="16"/>
      <c r="SW186" s="16"/>
      <c r="SX186" s="16"/>
      <c r="SY186" s="16"/>
      <c r="SZ186" s="16"/>
      <c r="TA186" s="16"/>
      <c r="TB186" s="16"/>
      <c r="TC186" s="16"/>
      <c r="TD186" s="16"/>
      <c r="TE186" s="16"/>
      <c r="TF186" s="16"/>
      <c r="TG186" s="16"/>
      <c r="TH186" s="16"/>
      <c r="TI186" s="16"/>
      <c r="TJ186" s="16"/>
      <c r="TK186" s="16"/>
      <c r="TL186" s="16"/>
      <c r="TM186" s="16"/>
      <c r="TN186" s="16"/>
      <c r="TO186" s="16"/>
    </row>
    <row r="187" spans="1:535" s="98" customFormat="1" x14ac:dyDescent="0.3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D187" s="16"/>
      <c r="GE187" s="16"/>
      <c r="GF187" s="16"/>
      <c r="GG187" s="16"/>
      <c r="GH187" s="16"/>
      <c r="GI187" s="16"/>
      <c r="GJ187" s="16"/>
      <c r="GK187" s="16"/>
      <c r="GL187" s="16"/>
      <c r="GM187" s="16"/>
      <c r="GN187" s="16"/>
      <c r="GO187" s="16"/>
      <c r="GP187" s="16"/>
      <c r="GQ187" s="16"/>
      <c r="GR187" s="16"/>
      <c r="GS187" s="16"/>
      <c r="GT187" s="16"/>
      <c r="GU187" s="16"/>
      <c r="GV187" s="16"/>
      <c r="GW187" s="16"/>
      <c r="GX187" s="16"/>
      <c r="GY187" s="16"/>
      <c r="GZ187" s="16"/>
      <c r="HA187" s="16"/>
      <c r="HB187" s="16"/>
      <c r="HC187" s="16"/>
      <c r="HD187" s="16"/>
      <c r="HE187" s="16"/>
      <c r="HF187" s="16"/>
      <c r="HG187" s="16"/>
      <c r="HH187" s="16"/>
      <c r="HI187" s="16"/>
      <c r="HJ187" s="16"/>
      <c r="HK187" s="16"/>
      <c r="HL187" s="16"/>
      <c r="HM187" s="16"/>
      <c r="HN187" s="16"/>
      <c r="HO187" s="16"/>
      <c r="HP187" s="16"/>
      <c r="HQ187" s="16"/>
      <c r="HR187" s="16"/>
      <c r="HS187" s="16"/>
      <c r="HT187" s="16"/>
      <c r="HU187" s="16"/>
      <c r="HV187" s="16"/>
      <c r="HW187" s="16"/>
      <c r="HX187" s="16"/>
      <c r="HY187" s="16"/>
      <c r="HZ187" s="16"/>
      <c r="IA187" s="16"/>
      <c r="IB187" s="16"/>
      <c r="IC187" s="16"/>
      <c r="ID187" s="16"/>
      <c r="IE187" s="16"/>
      <c r="IF187" s="16"/>
      <c r="IG187" s="16"/>
      <c r="IH187" s="16"/>
      <c r="II187" s="16"/>
      <c r="IJ187" s="16"/>
      <c r="IK187" s="16"/>
      <c r="IL187" s="16"/>
      <c r="IM187" s="16"/>
      <c r="IN187" s="16"/>
      <c r="IO187" s="16"/>
      <c r="IP187" s="16"/>
      <c r="IQ187" s="16"/>
      <c r="IR187" s="16"/>
      <c r="IS187" s="16"/>
      <c r="IT187" s="16"/>
      <c r="IU187" s="16"/>
      <c r="IV187" s="16"/>
      <c r="IW187" s="16"/>
      <c r="IX187" s="16"/>
      <c r="IY187" s="16"/>
      <c r="IZ187" s="16"/>
      <c r="JA187" s="16"/>
      <c r="JB187" s="16"/>
      <c r="JC187" s="16"/>
      <c r="JD187" s="16"/>
      <c r="JE187" s="16"/>
      <c r="JF187" s="16"/>
      <c r="JG187" s="16"/>
      <c r="JH187" s="16"/>
      <c r="JI187" s="16"/>
      <c r="JJ187" s="16"/>
      <c r="JK187" s="16"/>
      <c r="JL187" s="16"/>
      <c r="JM187" s="16"/>
      <c r="JN187" s="16"/>
      <c r="JO187" s="16"/>
      <c r="JP187" s="16"/>
      <c r="JQ187" s="16"/>
      <c r="JR187" s="16"/>
      <c r="JS187" s="16"/>
      <c r="JT187" s="16"/>
      <c r="JU187" s="16"/>
      <c r="JV187" s="16"/>
      <c r="JW187" s="16"/>
      <c r="JX187" s="16"/>
      <c r="JY187" s="16"/>
      <c r="JZ187" s="16"/>
      <c r="KA187" s="16"/>
      <c r="KB187" s="16"/>
      <c r="KC187" s="16"/>
      <c r="KD187" s="16"/>
      <c r="KE187" s="16"/>
      <c r="KF187" s="16"/>
      <c r="KG187" s="16"/>
      <c r="KH187" s="16"/>
      <c r="KI187" s="16"/>
      <c r="KJ187" s="16"/>
      <c r="KK187" s="16"/>
      <c r="KL187" s="16"/>
      <c r="KM187" s="16"/>
      <c r="KN187" s="16"/>
      <c r="KO187" s="16"/>
      <c r="KP187" s="16"/>
      <c r="KQ187" s="16"/>
      <c r="KR187" s="16"/>
      <c r="KS187" s="16"/>
      <c r="KT187" s="16"/>
      <c r="KU187" s="16"/>
      <c r="KV187" s="16"/>
      <c r="KW187" s="16"/>
      <c r="KX187" s="16"/>
      <c r="KY187" s="16"/>
      <c r="KZ187" s="16"/>
      <c r="LA187" s="16"/>
      <c r="LB187" s="16"/>
      <c r="LC187" s="16"/>
      <c r="LD187" s="16"/>
      <c r="LE187" s="16"/>
      <c r="LF187" s="16"/>
      <c r="LG187" s="16"/>
      <c r="LH187" s="16"/>
      <c r="LI187" s="16"/>
      <c r="LJ187" s="16"/>
      <c r="LK187" s="16"/>
      <c r="LL187" s="16"/>
      <c r="LM187" s="16"/>
      <c r="LN187" s="16"/>
      <c r="LO187" s="16"/>
      <c r="LP187" s="16"/>
      <c r="LQ187" s="16"/>
      <c r="LR187" s="16"/>
      <c r="LS187" s="16"/>
      <c r="LT187" s="16"/>
      <c r="LU187" s="16"/>
      <c r="LV187" s="16"/>
      <c r="LW187" s="16"/>
      <c r="LX187" s="16"/>
      <c r="LY187" s="16"/>
      <c r="LZ187" s="16"/>
      <c r="MA187" s="16"/>
      <c r="MB187" s="16"/>
      <c r="MC187" s="16"/>
      <c r="MD187" s="16"/>
      <c r="ME187" s="16"/>
      <c r="MF187" s="16"/>
      <c r="MG187" s="16"/>
      <c r="MH187" s="16"/>
      <c r="MI187" s="16"/>
      <c r="MJ187" s="16"/>
      <c r="MK187" s="16"/>
      <c r="ML187" s="16"/>
      <c r="MM187" s="16"/>
      <c r="MN187" s="16"/>
      <c r="MO187" s="16"/>
      <c r="MP187" s="16"/>
      <c r="MQ187" s="16"/>
      <c r="MR187" s="16"/>
      <c r="MS187" s="16"/>
      <c r="MT187" s="16"/>
      <c r="MU187" s="16"/>
      <c r="MV187" s="16"/>
      <c r="MW187" s="16"/>
      <c r="MX187" s="16"/>
      <c r="MY187" s="16"/>
      <c r="MZ187" s="16"/>
      <c r="NA187" s="16"/>
      <c r="NB187" s="16"/>
      <c r="NC187" s="16"/>
      <c r="ND187" s="16"/>
      <c r="NE187" s="16"/>
      <c r="NF187" s="16"/>
      <c r="NG187" s="16"/>
      <c r="NH187" s="16"/>
      <c r="NI187" s="16"/>
      <c r="NJ187" s="16"/>
      <c r="NK187" s="16"/>
      <c r="NL187" s="16"/>
      <c r="NM187" s="16"/>
      <c r="NN187" s="16"/>
      <c r="NO187" s="16"/>
      <c r="NP187" s="16"/>
      <c r="NQ187" s="16"/>
      <c r="NR187" s="16"/>
      <c r="NS187" s="16"/>
      <c r="NT187" s="16"/>
      <c r="NU187" s="16"/>
      <c r="NV187" s="16"/>
      <c r="NW187" s="16"/>
      <c r="NX187" s="16"/>
      <c r="NY187" s="16"/>
      <c r="NZ187" s="16"/>
      <c r="OA187" s="16"/>
      <c r="OB187" s="16"/>
      <c r="OC187" s="16"/>
      <c r="OD187" s="16"/>
      <c r="OE187" s="16"/>
      <c r="OF187" s="16"/>
      <c r="OG187" s="16"/>
      <c r="OH187" s="16"/>
      <c r="OI187" s="16"/>
      <c r="OJ187" s="16"/>
      <c r="OK187" s="16"/>
      <c r="OL187" s="16"/>
      <c r="OM187" s="16"/>
      <c r="ON187" s="16"/>
      <c r="OO187" s="16"/>
      <c r="OP187" s="16"/>
      <c r="OQ187" s="16"/>
      <c r="OR187" s="16"/>
      <c r="OS187" s="16"/>
      <c r="OT187" s="16"/>
      <c r="OU187" s="16"/>
      <c r="OV187" s="16"/>
      <c r="OW187" s="16"/>
      <c r="OX187" s="16"/>
      <c r="OY187" s="16"/>
      <c r="OZ187" s="16"/>
      <c r="PA187" s="16"/>
      <c r="PB187" s="16"/>
      <c r="PC187" s="16"/>
      <c r="PD187" s="16"/>
      <c r="PE187" s="16"/>
      <c r="PF187" s="16"/>
      <c r="PG187" s="16"/>
      <c r="PH187" s="16"/>
      <c r="PI187" s="16"/>
      <c r="PJ187" s="16"/>
      <c r="PK187" s="16"/>
      <c r="PL187" s="16"/>
      <c r="PM187" s="16"/>
      <c r="PN187" s="16"/>
      <c r="PO187" s="16"/>
      <c r="PP187" s="16"/>
      <c r="PQ187" s="16"/>
      <c r="PR187" s="16"/>
      <c r="PS187" s="16"/>
      <c r="PT187" s="16"/>
      <c r="PU187" s="16"/>
      <c r="PV187" s="16"/>
      <c r="PW187" s="16"/>
      <c r="PX187" s="16"/>
      <c r="PY187" s="16"/>
      <c r="PZ187" s="16"/>
      <c r="QA187" s="16"/>
      <c r="QB187" s="16"/>
      <c r="QC187" s="16"/>
      <c r="QD187" s="16"/>
      <c r="QE187" s="16"/>
      <c r="QF187" s="16"/>
      <c r="QG187" s="16"/>
      <c r="QH187" s="16"/>
      <c r="QI187" s="16"/>
      <c r="QJ187" s="16"/>
      <c r="QK187" s="16"/>
      <c r="QL187" s="16"/>
      <c r="QM187" s="16"/>
      <c r="QN187" s="16"/>
      <c r="QO187" s="16"/>
      <c r="QP187" s="16"/>
      <c r="QQ187" s="16"/>
      <c r="QR187" s="16"/>
      <c r="QS187" s="16"/>
      <c r="QT187" s="16"/>
      <c r="QU187" s="16"/>
      <c r="QV187" s="16"/>
      <c r="QW187" s="16"/>
      <c r="QX187" s="16"/>
      <c r="QY187" s="16"/>
      <c r="QZ187" s="16"/>
      <c r="RA187" s="16"/>
      <c r="RB187" s="16"/>
      <c r="RC187" s="16"/>
      <c r="RD187" s="16"/>
      <c r="RE187" s="16"/>
      <c r="RF187" s="16"/>
      <c r="RG187" s="16"/>
      <c r="RH187" s="16"/>
      <c r="RI187" s="16"/>
      <c r="RJ187" s="16"/>
      <c r="RK187" s="16"/>
      <c r="RL187" s="16"/>
      <c r="RM187" s="16"/>
      <c r="RN187" s="16"/>
      <c r="RO187" s="16"/>
      <c r="RP187" s="16"/>
      <c r="RQ187" s="16"/>
      <c r="RR187" s="16"/>
      <c r="RS187" s="16"/>
      <c r="RT187" s="16"/>
      <c r="RU187" s="16"/>
      <c r="RV187" s="16"/>
      <c r="RW187" s="16"/>
      <c r="RX187" s="16"/>
      <c r="RY187" s="16"/>
      <c r="RZ187" s="16"/>
      <c r="SA187" s="16"/>
      <c r="SB187" s="16"/>
      <c r="SC187" s="16"/>
      <c r="SD187" s="16"/>
      <c r="SE187" s="16"/>
      <c r="SF187" s="16"/>
      <c r="SG187" s="16"/>
      <c r="SH187" s="16"/>
      <c r="SI187" s="16"/>
      <c r="SJ187" s="16"/>
      <c r="SK187" s="16"/>
      <c r="SL187" s="16"/>
      <c r="SM187" s="16"/>
      <c r="SN187" s="16"/>
      <c r="SO187" s="16"/>
      <c r="SP187" s="16"/>
      <c r="SQ187" s="16"/>
      <c r="SR187" s="16"/>
      <c r="SS187" s="16"/>
      <c r="ST187" s="16"/>
      <c r="SU187" s="16"/>
      <c r="SV187" s="16"/>
      <c r="SW187" s="16"/>
      <c r="SX187" s="16"/>
      <c r="SY187" s="16"/>
      <c r="SZ187" s="16"/>
      <c r="TA187" s="16"/>
      <c r="TB187" s="16"/>
      <c r="TC187" s="16"/>
      <c r="TD187" s="16"/>
      <c r="TE187" s="16"/>
      <c r="TF187" s="16"/>
      <c r="TG187" s="16"/>
      <c r="TH187" s="16"/>
      <c r="TI187" s="16"/>
      <c r="TJ187" s="16"/>
      <c r="TK187" s="16"/>
      <c r="TL187" s="16"/>
      <c r="TM187" s="16"/>
      <c r="TN187" s="16"/>
      <c r="TO187" s="16"/>
    </row>
    <row r="188" spans="1:535" s="98" customFormat="1" x14ac:dyDescent="0.3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c r="GK188" s="16"/>
      <c r="GL188" s="16"/>
      <c r="GM188" s="16"/>
      <c r="GN188" s="16"/>
      <c r="GO188" s="16"/>
      <c r="GP188" s="16"/>
      <c r="GQ188" s="16"/>
      <c r="GR188" s="16"/>
      <c r="GS188" s="16"/>
      <c r="GT188" s="16"/>
      <c r="GU188" s="16"/>
      <c r="GV188" s="16"/>
      <c r="GW188" s="16"/>
      <c r="GX188" s="16"/>
      <c r="GY188" s="16"/>
      <c r="GZ188" s="16"/>
      <c r="HA188" s="16"/>
      <c r="HB188" s="16"/>
      <c r="HC188" s="16"/>
      <c r="HD188" s="16"/>
      <c r="HE188" s="16"/>
      <c r="HF188" s="16"/>
      <c r="HG188" s="16"/>
      <c r="HH188" s="16"/>
      <c r="HI188" s="16"/>
      <c r="HJ188" s="16"/>
      <c r="HK188" s="16"/>
      <c r="HL188" s="16"/>
      <c r="HM188" s="16"/>
      <c r="HN188" s="16"/>
      <c r="HO188" s="16"/>
      <c r="HP188" s="16"/>
      <c r="HQ188" s="16"/>
      <c r="HR188" s="16"/>
      <c r="HS188" s="16"/>
      <c r="HT188" s="16"/>
      <c r="HU188" s="16"/>
      <c r="HV188" s="16"/>
      <c r="HW188" s="16"/>
      <c r="HX188" s="16"/>
      <c r="HY188" s="16"/>
      <c r="HZ188" s="16"/>
      <c r="IA188" s="16"/>
      <c r="IB188" s="16"/>
      <c r="IC188" s="16"/>
      <c r="ID188" s="16"/>
      <c r="IE188" s="16"/>
      <c r="IF188" s="16"/>
      <c r="IG188" s="16"/>
      <c r="IH188" s="16"/>
      <c r="II188" s="16"/>
      <c r="IJ188" s="16"/>
      <c r="IK188" s="16"/>
      <c r="IL188" s="16"/>
      <c r="IM188" s="16"/>
      <c r="IN188" s="16"/>
      <c r="IO188" s="16"/>
      <c r="IP188" s="16"/>
      <c r="IQ188" s="16"/>
      <c r="IR188" s="16"/>
      <c r="IS188" s="16"/>
      <c r="IT188" s="16"/>
      <c r="IU188" s="16"/>
      <c r="IV188" s="16"/>
      <c r="IW188" s="16"/>
      <c r="IX188" s="16"/>
      <c r="IY188" s="16"/>
      <c r="IZ188" s="16"/>
      <c r="JA188" s="16"/>
      <c r="JB188" s="16"/>
      <c r="JC188" s="16"/>
      <c r="JD188" s="16"/>
      <c r="JE188" s="16"/>
      <c r="JF188" s="16"/>
      <c r="JG188" s="16"/>
      <c r="JH188" s="16"/>
      <c r="JI188" s="16"/>
      <c r="JJ188" s="16"/>
      <c r="JK188" s="16"/>
      <c r="JL188" s="16"/>
      <c r="JM188" s="16"/>
      <c r="JN188" s="16"/>
      <c r="JO188" s="16"/>
      <c r="JP188" s="16"/>
      <c r="JQ188" s="16"/>
      <c r="JR188" s="16"/>
      <c r="JS188" s="16"/>
      <c r="JT188" s="16"/>
      <c r="JU188" s="16"/>
      <c r="JV188" s="16"/>
      <c r="JW188" s="16"/>
      <c r="JX188" s="16"/>
      <c r="JY188" s="16"/>
      <c r="JZ188" s="16"/>
      <c r="KA188" s="16"/>
      <c r="KB188" s="16"/>
      <c r="KC188" s="16"/>
      <c r="KD188" s="16"/>
      <c r="KE188" s="16"/>
      <c r="KF188" s="16"/>
      <c r="KG188" s="16"/>
      <c r="KH188" s="16"/>
      <c r="KI188" s="16"/>
      <c r="KJ188" s="16"/>
      <c r="KK188" s="16"/>
      <c r="KL188" s="16"/>
      <c r="KM188" s="16"/>
      <c r="KN188" s="16"/>
      <c r="KO188" s="16"/>
      <c r="KP188" s="16"/>
      <c r="KQ188" s="16"/>
      <c r="KR188" s="16"/>
      <c r="KS188" s="16"/>
      <c r="KT188" s="16"/>
      <c r="KU188" s="16"/>
      <c r="KV188" s="16"/>
      <c r="KW188" s="16"/>
      <c r="KX188" s="16"/>
      <c r="KY188" s="16"/>
      <c r="KZ188" s="16"/>
      <c r="LA188" s="16"/>
      <c r="LB188" s="16"/>
      <c r="LC188" s="16"/>
      <c r="LD188" s="16"/>
      <c r="LE188" s="16"/>
      <c r="LF188" s="16"/>
      <c r="LG188" s="16"/>
      <c r="LH188" s="16"/>
      <c r="LI188" s="16"/>
      <c r="LJ188" s="16"/>
      <c r="LK188" s="16"/>
      <c r="LL188" s="16"/>
      <c r="LM188" s="16"/>
      <c r="LN188" s="16"/>
      <c r="LO188" s="16"/>
      <c r="LP188" s="16"/>
      <c r="LQ188" s="16"/>
      <c r="LR188" s="16"/>
      <c r="LS188" s="16"/>
      <c r="LT188" s="16"/>
      <c r="LU188" s="16"/>
      <c r="LV188" s="16"/>
      <c r="LW188" s="16"/>
      <c r="LX188" s="16"/>
      <c r="LY188" s="16"/>
      <c r="LZ188" s="16"/>
      <c r="MA188" s="16"/>
      <c r="MB188" s="16"/>
      <c r="MC188" s="16"/>
      <c r="MD188" s="16"/>
      <c r="ME188" s="16"/>
      <c r="MF188" s="16"/>
      <c r="MG188" s="16"/>
      <c r="MH188" s="16"/>
      <c r="MI188" s="16"/>
      <c r="MJ188" s="16"/>
      <c r="MK188" s="16"/>
      <c r="ML188" s="16"/>
      <c r="MM188" s="16"/>
      <c r="MN188" s="16"/>
      <c r="MO188" s="16"/>
      <c r="MP188" s="16"/>
      <c r="MQ188" s="16"/>
      <c r="MR188" s="16"/>
      <c r="MS188" s="16"/>
      <c r="MT188" s="16"/>
      <c r="MU188" s="16"/>
      <c r="MV188" s="16"/>
      <c r="MW188" s="16"/>
      <c r="MX188" s="16"/>
      <c r="MY188" s="16"/>
      <c r="MZ188" s="16"/>
      <c r="NA188" s="16"/>
      <c r="NB188" s="16"/>
      <c r="NC188" s="16"/>
      <c r="ND188" s="16"/>
      <c r="NE188" s="16"/>
      <c r="NF188" s="16"/>
      <c r="NG188" s="16"/>
      <c r="NH188" s="16"/>
      <c r="NI188" s="16"/>
      <c r="NJ188" s="16"/>
      <c r="NK188" s="16"/>
      <c r="NL188" s="16"/>
      <c r="NM188" s="16"/>
      <c r="NN188" s="16"/>
      <c r="NO188" s="16"/>
      <c r="NP188" s="16"/>
      <c r="NQ188" s="16"/>
      <c r="NR188" s="16"/>
      <c r="NS188" s="16"/>
      <c r="NT188" s="16"/>
      <c r="NU188" s="16"/>
      <c r="NV188" s="16"/>
      <c r="NW188" s="16"/>
      <c r="NX188" s="16"/>
      <c r="NY188" s="16"/>
      <c r="NZ188" s="16"/>
      <c r="OA188" s="16"/>
      <c r="OB188" s="16"/>
      <c r="OC188" s="16"/>
      <c r="OD188" s="16"/>
      <c r="OE188" s="16"/>
      <c r="OF188" s="16"/>
      <c r="OG188" s="16"/>
      <c r="OH188" s="16"/>
      <c r="OI188" s="16"/>
      <c r="OJ188" s="16"/>
      <c r="OK188" s="16"/>
      <c r="OL188" s="16"/>
      <c r="OM188" s="16"/>
      <c r="ON188" s="16"/>
      <c r="OO188" s="16"/>
      <c r="OP188" s="16"/>
      <c r="OQ188" s="16"/>
      <c r="OR188" s="16"/>
      <c r="OS188" s="16"/>
      <c r="OT188" s="16"/>
      <c r="OU188" s="16"/>
      <c r="OV188" s="16"/>
      <c r="OW188" s="16"/>
      <c r="OX188" s="16"/>
      <c r="OY188" s="16"/>
      <c r="OZ188" s="16"/>
      <c r="PA188" s="16"/>
      <c r="PB188" s="16"/>
      <c r="PC188" s="16"/>
      <c r="PD188" s="16"/>
      <c r="PE188" s="16"/>
      <c r="PF188" s="16"/>
      <c r="PG188" s="16"/>
      <c r="PH188" s="16"/>
      <c r="PI188" s="16"/>
      <c r="PJ188" s="16"/>
      <c r="PK188" s="16"/>
      <c r="PL188" s="16"/>
      <c r="PM188" s="16"/>
      <c r="PN188" s="16"/>
      <c r="PO188" s="16"/>
      <c r="PP188" s="16"/>
      <c r="PQ188" s="16"/>
      <c r="PR188" s="16"/>
      <c r="PS188" s="16"/>
      <c r="PT188" s="16"/>
      <c r="PU188" s="16"/>
      <c r="PV188" s="16"/>
      <c r="PW188" s="16"/>
      <c r="PX188" s="16"/>
      <c r="PY188" s="16"/>
      <c r="PZ188" s="16"/>
      <c r="QA188" s="16"/>
      <c r="QB188" s="16"/>
      <c r="QC188" s="16"/>
      <c r="QD188" s="16"/>
      <c r="QE188" s="16"/>
      <c r="QF188" s="16"/>
      <c r="QG188" s="16"/>
      <c r="QH188" s="16"/>
      <c r="QI188" s="16"/>
      <c r="QJ188" s="16"/>
      <c r="QK188" s="16"/>
      <c r="QL188" s="16"/>
      <c r="QM188" s="16"/>
      <c r="QN188" s="16"/>
      <c r="QO188" s="16"/>
      <c r="QP188" s="16"/>
      <c r="QQ188" s="16"/>
      <c r="QR188" s="16"/>
      <c r="QS188" s="16"/>
      <c r="QT188" s="16"/>
      <c r="QU188" s="16"/>
      <c r="QV188" s="16"/>
      <c r="QW188" s="16"/>
      <c r="QX188" s="16"/>
      <c r="QY188" s="16"/>
      <c r="QZ188" s="16"/>
      <c r="RA188" s="16"/>
      <c r="RB188" s="16"/>
      <c r="RC188" s="16"/>
      <c r="RD188" s="16"/>
      <c r="RE188" s="16"/>
      <c r="RF188" s="16"/>
      <c r="RG188" s="16"/>
      <c r="RH188" s="16"/>
      <c r="RI188" s="16"/>
      <c r="RJ188" s="16"/>
      <c r="RK188" s="16"/>
      <c r="RL188" s="16"/>
      <c r="RM188" s="16"/>
      <c r="RN188" s="16"/>
      <c r="RO188" s="16"/>
      <c r="RP188" s="16"/>
      <c r="RQ188" s="16"/>
      <c r="RR188" s="16"/>
      <c r="RS188" s="16"/>
      <c r="RT188" s="16"/>
      <c r="RU188" s="16"/>
      <c r="RV188" s="16"/>
      <c r="RW188" s="16"/>
      <c r="RX188" s="16"/>
      <c r="RY188" s="16"/>
      <c r="RZ188" s="16"/>
      <c r="SA188" s="16"/>
      <c r="SB188" s="16"/>
      <c r="SC188" s="16"/>
      <c r="SD188" s="16"/>
      <c r="SE188" s="16"/>
      <c r="SF188" s="16"/>
      <c r="SG188" s="16"/>
      <c r="SH188" s="16"/>
      <c r="SI188" s="16"/>
      <c r="SJ188" s="16"/>
      <c r="SK188" s="16"/>
      <c r="SL188" s="16"/>
      <c r="SM188" s="16"/>
      <c r="SN188" s="16"/>
      <c r="SO188" s="16"/>
      <c r="SP188" s="16"/>
      <c r="SQ188" s="16"/>
      <c r="SR188" s="16"/>
      <c r="SS188" s="16"/>
      <c r="ST188" s="16"/>
      <c r="SU188" s="16"/>
      <c r="SV188" s="16"/>
      <c r="SW188" s="16"/>
      <c r="SX188" s="16"/>
      <c r="SY188" s="16"/>
      <c r="SZ188" s="16"/>
      <c r="TA188" s="16"/>
      <c r="TB188" s="16"/>
      <c r="TC188" s="16"/>
      <c r="TD188" s="16"/>
      <c r="TE188" s="16"/>
      <c r="TF188" s="16"/>
      <c r="TG188" s="16"/>
      <c r="TH188" s="16"/>
      <c r="TI188" s="16"/>
      <c r="TJ188" s="16"/>
      <c r="TK188" s="16"/>
      <c r="TL188" s="16"/>
      <c r="TM188" s="16"/>
      <c r="TN188" s="16"/>
      <c r="TO188" s="16"/>
    </row>
    <row r="189" spans="1:535" s="98" customFormat="1" x14ac:dyDescent="0.3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c r="GK189" s="16"/>
      <c r="GL189" s="16"/>
      <c r="GM189" s="16"/>
      <c r="GN189" s="16"/>
      <c r="GO189" s="16"/>
      <c r="GP189" s="16"/>
      <c r="GQ189" s="16"/>
      <c r="GR189" s="16"/>
      <c r="GS189" s="16"/>
      <c r="GT189" s="16"/>
      <c r="GU189" s="16"/>
      <c r="GV189" s="16"/>
      <c r="GW189" s="16"/>
      <c r="GX189" s="16"/>
      <c r="GY189" s="16"/>
      <c r="GZ189" s="16"/>
      <c r="HA189" s="16"/>
      <c r="HB189" s="16"/>
      <c r="HC189" s="16"/>
      <c r="HD189" s="16"/>
      <c r="HE189" s="16"/>
      <c r="HF189" s="16"/>
      <c r="HG189" s="16"/>
      <c r="HH189" s="16"/>
      <c r="HI189" s="16"/>
      <c r="HJ189" s="16"/>
      <c r="HK189" s="16"/>
      <c r="HL189" s="16"/>
      <c r="HM189" s="16"/>
      <c r="HN189" s="16"/>
      <c r="HO189" s="16"/>
      <c r="HP189" s="16"/>
      <c r="HQ189" s="16"/>
      <c r="HR189" s="16"/>
      <c r="HS189" s="16"/>
      <c r="HT189" s="16"/>
      <c r="HU189" s="16"/>
      <c r="HV189" s="16"/>
      <c r="HW189" s="16"/>
      <c r="HX189" s="16"/>
      <c r="HY189" s="16"/>
      <c r="HZ189" s="16"/>
      <c r="IA189" s="16"/>
      <c r="IB189" s="16"/>
      <c r="IC189" s="16"/>
      <c r="ID189" s="16"/>
      <c r="IE189" s="16"/>
      <c r="IF189" s="16"/>
      <c r="IG189" s="16"/>
      <c r="IH189" s="16"/>
      <c r="II189" s="16"/>
      <c r="IJ189" s="16"/>
      <c r="IK189" s="16"/>
      <c r="IL189" s="16"/>
      <c r="IM189" s="16"/>
      <c r="IN189" s="16"/>
      <c r="IO189" s="16"/>
      <c r="IP189" s="16"/>
      <c r="IQ189" s="16"/>
      <c r="IR189" s="16"/>
      <c r="IS189" s="16"/>
      <c r="IT189" s="16"/>
      <c r="IU189" s="16"/>
      <c r="IV189" s="16"/>
      <c r="IW189" s="16"/>
      <c r="IX189" s="16"/>
      <c r="IY189" s="16"/>
      <c r="IZ189" s="16"/>
      <c r="JA189" s="16"/>
      <c r="JB189" s="16"/>
      <c r="JC189" s="16"/>
      <c r="JD189" s="16"/>
      <c r="JE189" s="16"/>
      <c r="JF189" s="16"/>
      <c r="JG189" s="16"/>
      <c r="JH189" s="16"/>
      <c r="JI189" s="16"/>
      <c r="JJ189" s="16"/>
      <c r="JK189" s="16"/>
      <c r="JL189" s="16"/>
      <c r="JM189" s="16"/>
      <c r="JN189" s="16"/>
      <c r="JO189" s="16"/>
      <c r="JP189" s="16"/>
      <c r="JQ189" s="16"/>
      <c r="JR189" s="16"/>
      <c r="JS189" s="16"/>
      <c r="JT189" s="16"/>
      <c r="JU189" s="16"/>
      <c r="JV189" s="16"/>
      <c r="JW189" s="16"/>
      <c r="JX189" s="16"/>
      <c r="JY189" s="16"/>
      <c r="JZ189" s="16"/>
      <c r="KA189" s="16"/>
      <c r="KB189" s="16"/>
      <c r="KC189" s="16"/>
      <c r="KD189" s="16"/>
      <c r="KE189" s="16"/>
      <c r="KF189" s="16"/>
      <c r="KG189" s="16"/>
      <c r="KH189" s="16"/>
      <c r="KI189" s="16"/>
      <c r="KJ189" s="16"/>
      <c r="KK189" s="16"/>
      <c r="KL189" s="16"/>
      <c r="KM189" s="16"/>
      <c r="KN189" s="16"/>
      <c r="KO189" s="16"/>
      <c r="KP189" s="16"/>
      <c r="KQ189" s="16"/>
      <c r="KR189" s="16"/>
      <c r="KS189" s="16"/>
      <c r="KT189" s="16"/>
      <c r="KU189" s="16"/>
      <c r="KV189" s="16"/>
      <c r="KW189" s="16"/>
      <c r="KX189" s="16"/>
      <c r="KY189" s="16"/>
      <c r="KZ189" s="16"/>
      <c r="LA189" s="16"/>
      <c r="LB189" s="16"/>
      <c r="LC189" s="16"/>
      <c r="LD189" s="16"/>
      <c r="LE189" s="16"/>
      <c r="LF189" s="16"/>
      <c r="LG189" s="16"/>
      <c r="LH189" s="16"/>
      <c r="LI189" s="16"/>
      <c r="LJ189" s="16"/>
      <c r="LK189" s="16"/>
      <c r="LL189" s="16"/>
      <c r="LM189" s="16"/>
      <c r="LN189" s="16"/>
      <c r="LO189" s="16"/>
      <c r="LP189" s="16"/>
      <c r="LQ189" s="16"/>
      <c r="LR189" s="16"/>
      <c r="LS189" s="16"/>
      <c r="LT189" s="16"/>
      <c r="LU189" s="16"/>
      <c r="LV189" s="16"/>
      <c r="LW189" s="16"/>
      <c r="LX189" s="16"/>
      <c r="LY189" s="16"/>
      <c r="LZ189" s="16"/>
      <c r="MA189" s="16"/>
      <c r="MB189" s="16"/>
      <c r="MC189" s="16"/>
      <c r="MD189" s="16"/>
      <c r="ME189" s="16"/>
      <c r="MF189" s="16"/>
      <c r="MG189" s="16"/>
      <c r="MH189" s="16"/>
      <c r="MI189" s="16"/>
      <c r="MJ189" s="16"/>
      <c r="MK189" s="16"/>
      <c r="ML189" s="16"/>
      <c r="MM189" s="16"/>
      <c r="MN189" s="16"/>
      <c r="MO189" s="16"/>
      <c r="MP189" s="16"/>
      <c r="MQ189" s="16"/>
      <c r="MR189" s="16"/>
      <c r="MS189" s="16"/>
      <c r="MT189" s="16"/>
      <c r="MU189" s="16"/>
      <c r="MV189" s="16"/>
      <c r="MW189" s="16"/>
      <c r="MX189" s="16"/>
      <c r="MY189" s="16"/>
      <c r="MZ189" s="16"/>
      <c r="NA189" s="16"/>
      <c r="NB189" s="16"/>
      <c r="NC189" s="16"/>
      <c r="ND189" s="16"/>
      <c r="NE189" s="16"/>
      <c r="NF189" s="16"/>
      <c r="NG189" s="16"/>
      <c r="NH189" s="16"/>
      <c r="NI189" s="16"/>
      <c r="NJ189" s="16"/>
      <c r="NK189" s="16"/>
      <c r="NL189" s="16"/>
      <c r="NM189" s="16"/>
      <c r="NN189" s="16"/>
      <c r="NO189" s="16"/>
      <c r="NP189" s="16"/>
      <c r="NQ189" s="16"/>
      <c r="NR189" s="16"/>
      <c r="NS189" s="16"/>
      <c r="NT189" s="16"/>
      <c r="NU189" s="16"/>
      <c r="NV189" s="16"/>
      <c r="NW189" s="16"/>
      <c r="NX189" s="16"/>
      <c r="NY189" s="16"/>
      <c r="NZ189" s="16"/>
      <c r="OA189" s="16"/>
      <c r="OB189" s="16"/>
      <c r="OC189" s="16"/>
      <c r="OD189" s="16"/>
      <c r="OE189" s="16"/>
      <c r="OF189" s="16"/>
      <c r="OG189" s="16"/>
      <c r="OH189" s="16"/>
      <c r="OI189" s="16"/>
      <c r="OJ189" s="16"/>
      <c r="OK189" s="16"/>
      <c r="OL189" s="16"/>
      <c r="OM189" s="16"/>
      <c r="ON189" s="16"/>
      <c r="OO189" s="16"/>
      <c r="OP189" s="16"/>
      <c r="OQ189" s="16"/>
      <c r="OR189" s="16"/>
      <c r="OS189" s="16"/>
      <c r="OT189" s="16"/>
      <c r="OU189" s="16"/>
      <c r="OV189" s="16"/>
      <c r="OW189" s="16"/>
      <c r="OX189" s="16"/>
      <c r="OY189" s="16"/>
      <c r="OZ189" s="16"/>
      <c r="PA189" s="16"/>
      <c r="PB189" s="16"/>
      <c r="PC189" s="16"/>
      <c r="PD189" s="16"/>
      <c r="PE189" s="16"/>
      <c r="PF189" s="16"/>
      <c r="PG189" s="16"/>
      <c r="PH189" s="16"/>
      <c r="PI189" s="16"/>
      <c r="PJ189" s="16"/>
      <c r="PK189" s="16"/>
      <c r="PL189" s="16"/>
      <c r="PM189" s="16"/>
      <c r="PN189" s="16"/>
      <c r="PO189" s="16"/>
      <c r="PP189" s="16"/>
      <c r="PQ189" s="16"/>
      <c r="PR189" s="16"/>
      <c r="PS189" s="16"/>
      <c r="PT189" s="16"/>
      <c r="PU189" s="16"/>
      <c r="PV189" s="16"/>
      <c r="PW189" s="16"/>
      <c r="PX189" s="16"/>
      <c r="PY189" s="16"/>
      <c r="PZ189" s="16"/>
      <c r="QA189" s="16"/>
      <c r="QB189" s="16"/>
      <c r="QC189" s="16"/>
      <c r="QD189" s="16"/>
      <c r="QE189" s="16"/>
      <c r="QF189" s="16"/>
      <c r="QG189" s="16"/>
      <c r="QH189" s="16"/>
      <c r="QI189" s="16"/>
      <c r="QJ189" s="16"/>
      <c r="QK189" s="16"/>
      <c r="QL189" s="16"/>
      <c r="QM189" s="16"/>
      <c r="QN189" s="16"/>
      <c r="QO189" s="16"/>
      <c r="QP189" s="16"/>
      <c r="QQ189" s="16"/>
      <c r="QR189" s="16"/>
      <c r="QS189" s="16"/>
      <c r="QT189" s="16"/>
      <c r="QU189" s="16"/>
      <c r="QV189" s="16"/>
      <c r="QW189" s="16"/>
      <c r="QX189" s="16"/>
      <c r="QY189" s="16"/>
      <c r="QZ189" s="16"/>
      <c r="RA189" s="16"/>
      <c r="RB189" s="16"/>
      <c r="RC189" s="16"/>
      <c r="RD189" s="16"/>
      <c r="RE189" s="16"/>
      <c r="RF189" s="16"/>
      <c r="RG189" s="16"/>
      <c r="RH189" s="16"/>
      <c r="RI189" s="16"/>
      <c r="RJ189" s="16"/>
      <c r="RK189" s="16"/>
      <c r="RL189" s="16"/>
      <c r="RM189" s="16"/>
      <c r="RN189" s="16"/>
      <c r="RO189" s="16"/>
      <c r="RP189" s="16"/>
      <c r="RQ189" s="16"/>
      <c r="RR189" s="16"/>
      <c r="RS189" s="16"/>
      <c r="RT189" s="16"/>
      <c r="RU189" s="16"/>
      <c r="RV189" s="16"/>
      <c r="RW189" s="16"/>
      <c r="RX189" s="16"/>
      <c r="RY189" s="16"/>
      <c r="RZ189" s="16"/>
      <c r="SA189" s="16"/>
      <c r="SB189" s="16"/>
      <c r="SC189" s="16"/>
      <c r="SD189" s="16"/>
      <c r="SE189" s="16"/>
      <c r="SF189" s="16"/>
      <c r="SG189" s="16"/>
      <c r="SH189" s="16"/>
      <c r="SI189" s="16"/>
      <c r="SJ189" s="16"/>
      <c r="SK189" s="16"/>
      <c r="SL189" s="16"/>
      <c r="SM189" s="16"/>
      <c r="SN189" s="16"/>
      <c r="SO189" s="16"/>
      <c r="SP189" s="16"/>
      <c r="SQ189" s="16"/>
      <c r="SR189" s="16"/>
      <c r="SS189" s="16"/>
      <c r="ST189" s="16"/>
      <c r="SU189" s="16"/>
      <c r="SV189" s="16"/>
      <c r="SW189" s="16"/>
      <c r="SX189" s="16"/>
      <c r="SY189" s="16"/>
      <c r="SZ189" s="16"/>
      <c r="TA189" s="16"/>
      <c r="TB189" s="16"/>
      <c r="TC189" s="16"/>
      <c r="TD189" s="16"/>
      <c r="TE189" s="16"/>
      <c r="TF189" s="16"/>
      <c r="TG189" s="16"/>
      <c r="TH189" s="16"/>
      <c r="TI189" s="16"/>
      <c r="TJ189" s="16"/>
      <c r="TK189" s="16"/>
      <c r="TL189" s="16"/>
      <c r="TM189" s="16"/>
      <c r="TN189" s="16"/>
      <c r="TO189" s="16"/>
    </row>
    <row r="190" spans="1:535" s="98" customFormat="1" x14ac:dyDescent="0.3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c r="GK190" s="16"/>
      <c r="GL190" s="16"/>
      <c r="GM190" s="16"/>
      <c r="GN190" s="16"/>
      <c r="GO190" s="16"/>
      <c r="GP190" s="16"/>
      <c r="GQ190" s="16"/>
      <c r="GR190" s="16"/>
      <c r="GS190" s="16"/>
      <c r="GT190" s="16"/>
      <c r="GU190" s="16"/>
      <c r="GV190" s="16"/>
      <c r="GW190" s="16"/>
      <c r="GX190" s="16"/>
      <c r="GY190" s="16"/>
      <c r="GZ190" s="16"/>
      <c r="HA190" s="16"/>
      <c r="HB190" s="16"/>
      <c r="HC190" s="16"/>
      <c r="HD190" s="16"/>
      <c r="HE190" s="16"/>
      <c r="HF190" s="16"/>
      <c r="HG190" s="16"/>
      <c r="HH190" s="16"/>
      <c r="HI190" s="16"/>
      <c r="HJ190" s="16"/>
      <c r="HK190" s="16"/>
      <c r="HL190" s="16"/>
      <c r="HM190" s="16"/>
      <c r="HN190" s="16"/>
      <c r="HO190" s="16"/>
      <c r="HP190" s="16"/>
      <c r="HQ190" s="16"/>
      <c r="HR190" s="16"/>
      <c r="HS190" s="16"/>
      <c r="HT190" s="16"/>
      <c r="HU190" s="16"/>
      <c r="HV190" s="16"/>
      <c r="HW190" s="16"/>
      <c r="HX190" s="16"/>
      <c r="HY190" s="16"/>
      <c r="HZ190" s="16"/>
      <c r="IA190" s="16"/>
      <c r="IB190" s="16"/>
      <c r="IC190" s="16"/>
      <c r="ID190" s="16"/>
      <c r="IE190" s="16"/>
      <c r="IF190" s="16"/>
      <c r="IG190" s="16"/>
      <c r="IH190" s="16"/>
      <c r="II190" s="16"/>
      <c r="IJ190" s="16"/>
      <c r="IK190" s="16"/>
      <c r="IL190" s="16"/>
      <c r="IM190" s="16"/>
      <c r="IN190" s="16"/>
      <c r="IO190" s="16"/>
      <c r="IP190" s="16"/>
      <c r="IQ190" s="16"/>
      <c r="IR190" s="16"/>
      <c r="IS190" s="16"/>
      <c r="IT190" s="16"/>
      <c r="IU190" s="16"/>
      <c r="IV190" s="16"/>
      <c r="IW190" s="16"/>
      <c r="IX190" s="16"/>
      <c r="IY190" s="16"/>
      <c r="IZ190" s="16"/>
      <c r="JA190" s="16"/>
      <c r="JB190" s="16"/>
      <c r="JC190" s="16"/>
      <c r="JD190" s="16"/>
      <c r="JE190" s="16"/>
      <c r="JF190" s="16"/>
      <c r="JG190" s="16"/>
      <c r="JH190" s="16"/>
      <c r="JI190" s="16"/>
      <c r="JJ190" s="16"/>
      <c r="JK190" s="16"/>
      <c r="JL190" s="16"/>
      <c r="JM190" s="16"/>
      <c r="JN190" s="16"/>
      <c r="JO190" s="16"/>
      <c r="JP190" s="16"/>
      <c r="JQ190" s="16"/>
      <c r="JR190" s="16"/>
      <c r="JS190" s="16"/>
      <c r="JT190" s="16"/>
      <c r="JU190" s="16"/>
      <c r="JV190" s="16"/>
      <c r="JW190" s="16"/>
      <c r="JX190" s="16"/>
      <c r="JY190" s="16"/>
      <c r="JZ190" s="16"/>
      <c r="KA190" s="16"/>
      <c r="KB190" s="16"/>
      <c r="KC190" s="16"/>
      <c r="KD190" s="16"/>
      <c r="KE190" s="16"/>
      <c r="KF190" s="16"/>
      <c r="KG190" s="16"/>
      <c r="KH190" s="16"/>
      <c r="KI190" s="16"/>
      <c r="KJ190" s="16"/>
      <c r="KK190" s="16"/>
      <c r="KL190" s="16"/>
      <c r="KM190" s="16"/>
      <c r="KN190" s="16"/>
      <c r="KO190" s="16"/>
      <c r="KP190" s="16"/>
      <c r="KQ190" s="16"/>
      <c r="KR190" s="16"/>
      <c r="KS190" s="16"/>
      <c r="KT190" s="16"/>
      <c r="KU190" s="16"/>
      <c r="KV190" s="16"/>
      <c r="KW190" s="16"/>
      <c r="KX190" s="16"/>
      <c r="KY190" s="16"/>
      <c r="KZ190" s="16"/>
      <c r="LA190" s="16"/>
      <c r="LB190" s="16"/>
      <c r="LC190" s="16"/>
      <c r="LD190" s="16"/>
      <c r="LE190" s="16"/>
      <c r="LF190" s="16"/>
      <c r="LG190" s="16"/>
      <c r="LH190" s="16"/>
      <c r="LI190" s="16"/>
      <c r="LJ190" s="16"/>
      <c r="LK190" s="16"/>
      <c r="LL190" s="16"/>
      <c r="LM190" s="16"/>
      <c r="LN190" s="16"/>
      <c r="LO190" s="16"/>
      <c r="LP190" s="16"/>
      <c r="LQ190" s="16"/>
      <c r="LR190" s="16"/>
      <c r="LS190" s="16"/>
      <c r="LT190" s="16"/>
      <c r="LU190" s="16"/>
      <c r="LV190" s="16"/>
      <c r="LW190" s="16"/>
      <c r="LX190" s="16"/>
      <c r="LY190" s="16"/>
      <c r="LZ190" s="16"/>
      <c r="MA190" s="16"/>
      <c r="MB190" s="16"/>
      <c r="MC190" s="16"/>
      <c r="MD190" s="16"/>
      <c r="ME190" s="16"/>
      <c r="MF190" s="16"/>
      <c r="MG190" s="16"/>
      <c r="MH190" s="16"/>
      <c r="MI190" s="16"/>
      <c r="MJ190" s="16"/>
      <c r="MK190" s="16"/>
      <c r="ML190" s="16"/>
      <c r="MM190" s="16"/>
      <c r="MN190" s="16"/>
      <c r="MO190" s="16"/>
      <c r="MP190" s="16"/>
      <c r="MQ190" s="16"/>
      <c r="MR190" s="16"/>
      <c r="MS190" s="16"/>
      <c r="MT190" s="16"/>
      <c r="MU190" s="16"/>
      <c r="MV190" s="16"/>
      <c r="MW190" s="16"/>
      <c r="MX190" s="16"/>
      <c r="MY190" s="16"/>
      <c r="MZ190" s="16"/>
      <c r="NA190" s="16"/>
      <c r="NB190" s="16"/>
      <c r="NC190" s="16"/>
      <c r="ND190" s="16"/>
      <c r="NE190" s="16"/>
      <c r="NF190" s="16"/>
      <c r="NG190" s="16"/>
      <c r="NH190" s="16"/>
      <c r="NI190" s="16"/>
      <c r="NJ190" s="16"/>
      <c r="NK190" s="16"/>
      <c r="NL190" s="16"/>
      <c r="NM190" s="16"/>
      <c r="NN190" s="16"/>
      <c r="NO190" s="16"/>
      <c r="NP190" s="16"/>
      <c r="NQ190" s="16"/>
      <c r="NR190" s="16"/>
      <c r="NS190" s="16"/>
      <c r="NT190" s="16"/>
      <c r="NU190" s="16"/>
      <c r="NV190" s="16"/>
      <c r="NW190" s="16"/>
      <c r="NX190" s="16"/>
      <c r="NY190" s="16"/>
      <c r="NZ190" s="16"/>
      <c r="OA190" s="16"/>
      <c r="OB190" s="16"/>
      <c r="OC190" s="16"/>
      <c r="OD190" s="16"/>
      <c r="OE190" s="16"/>
      <c r="OF190" s="16"/>
      <c r="OG190" s="16"/>
      <c r="OH190" s="16"/>
      <c r="OI190" s="16"/>
      <c r="OJ190" s="16"/>
      <c r="OK190" s="16"/>
      <c r="OL190" s="16"/>
      <c r="OM190" s="16"/>
      <c r="ON190" s="16"/>
      <c r="OO190" s="16"/>
      <c r="OP190" s="16"/>
      <c r="OQ190" s="16"/>
      <c r="OR190" s="16"/>
      <c r="OS190" s="16"/>
      <c r="OT190" s="16"/>
      <c r="OU190" s="16"/>
      <c r="OV190" s="16"/>
      <c r="OW190" s="16"/>
      <c r="OX190" s="16"/>
      <c r="OY190" s="16"/>
      <c r="OZ190" s="16"/>
      <c r="PA190" s="16"/>
      <c r="PB190" s="16"/>
      <c r="PC190" s="16"/>
      <c r="PD190" s="16"/>
      <c r="PE190" s="16"/>
      <c r="PF190" s="16"/>
      <c r="PG190" s="16"/>
      <c r="PH190" s="16"/>
      <c r="PI190" s="16"/>
      <c r="PJ190" s="16"/>
      <c r="PK190" s="16"/>
      <c r="PL190" s="16"/>
      <c r="PM190" s="16"/>
      <c r="PN190" s="16"/>
      <c r="PO190" s="16"/>
      <c r="PP190" s="16"/>
      <c r="PQ190" s="16"/>
      <c r="PR190" s="16"/>
      <c r="PS190" s="16"/>
      <c r="PT190" s="16"/>
      <c r="PU190" s="16"/>
      <c r="PV190" s="16"/>
      <c r="PW190" s="16"/>
      <c r="PX190" s="16"/>
      <c r="PY190" s="16"/>
      <c r="PZ190" s="16"/>
      <c r="QA190" s="16"/>
      <c r="QB190" s="16"/>
      <c r="QC190" s="16"/>
      <c r="QD190" s="16"/>
      <c r="QE190" s="16"/>
      <c r="QF190" s="16"/>
      <c r="QG190" s="16"/>
      <c r="QH190" s="16"/>
      <c r="QI190" s="16"/>
      <c r="QJ190" s="16"/>
      <c r="QK190" s="16"/>
      <c r="QL190" s="16"/>
      <c r="QM190" s="16"/>
      <c r="QN190" s="16"/>
      <c r="QO190" s="16"/>
      <c r="QP190" s="16"/>
      <c r="QQ190" s="16"/>
      <c r="QR190" s="16"/>
      <c r="QS190" s="16"/>
      <c r="QT190" s="16"/>
      <c r="QU190" s="16"/>
      <c r="QV190" s="16"/>
      <c r="QW190" s="16"/>
      <c r="QX190" s="16"/>
      <c r="QY190" s="16"/>
      <c r="QZ190" s="16"/>
      <c r="RA190" s="16"/>
      <c r="RB190" s="16"/>
      <c r="RC190" s="16"/>
      <c r="RD190" s="16"/>
      <c r="RE190" s="16"/>
      <c r="RF190" s="16"/>
      <c r="RG190" s="16"/>
      <c r="RH190" s="16"/>
      <c r="RI190" s="16"/>
      <c r="RJ190" s="16"/>
      <c r="RK190" s="16"/>
      <c r="RL190" s="16"/>
      <c r="RM190" s="16"/>
      <c r="RN190" s="16"/>
      <c r="RO190" s="16"/>
      <c r="RP190" s="16"/>
      <c r="RQ190" s="16"/>
      <c r="RR190" s="16"/>
      <c r="RS190" s="16"/>
      <c r="RT190" s="16"/>
      <c r="RU190" s="16"/>
      <c r="RV190" s="16"/>
      <c r="RW190" s="16"/>
      <c r="RX190" s="16"/>
      <c r="RY190" s="16"/>
      <c r="RZ190" s="16"/>
      <c r="SA190" s="16"/>
      <c r="SB190" s="16"/>
      <c r="SC190" s="16"/>
      <c r="SD190" s="16"/>
      <c r="SE190" s="16"/>
      <c r="SF190" s="16"/>
      <c r="SG190" s="16"/>
      <c r="SH190" s="16"/>
      <c r="SI190" s="16"/>
      <c r="SJ190" s="16"/>
      <c r="SK190" s="16"/>
      <c r="SL190" s="16"/>
      <c r="SM190" s="16"/>
      <c r="SN190" s="16"/>
      <c r="SO190" s="16"/>
      <c r="SP190" s="16"/>
      <c r="SQ190" s="16"/>
      <c r="SR190" s="16"/>
      <c r="SS190" s="16"/>
      <c r="ST190" s="16"/>
      <c r="SU190" s="16"/>
      <c r="SV190" s="16"/>
      <c r="SW190" s="16"/>
      <c r="SX190" s="16"/>
      <c r="SY190" s="16"/>
      <c r="SZ190" s="16"/>
      <c r="TA190" s="16"/>
      <c r="TB190" s="16"/>
      <c r="TC190" s="16"/>
      <c r="TD190" s="16"/>
      <c r="TE190" s="16"/>
      <c r="TF190" s="16"/>
      <c r="TG190" s="16"/>
      <c r="TH190" s="16"/>
      <c r="TI190" s="16"/>
      <c r="TJ190" s="16"/>
      <c r="TK190" s="16"/>
      <c r="TL190" s="16"/>
      <c r="TM190" s="16"/>
      <c r="TN190" s="16"/>
      <c r="TO190" s="16"/>
    </row>
    <row r="191" spans="1:535" s="98" customFormat="1" x14ac:dyDescent="0.3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D191" s="16"/>
      <c r="GE191" s="16"/>
      <c r="GF191" s="16"/>
      <c r="GG191" s="16"/>
      <c r="GH191" s="16"/>
      <c r="GI191" s="16"/>
      <c r="GJ191" s="16"/>
      <c r="GK191" s="16"/>
      <c r="GL191" s="16"/>
      <c r="GM191" s="16"/>
      <c r="GN191" s="16"/>
      <c r="GO191" s="16"/>
      <c r="GP191" s="16"/>
      <c r="GQ191" s="16"/>
      <c r="GR191" s="16"/>
      <c r="GS191" s="16"/>
      <c r="GT191" s="16"/>
      <c r="GU191" s="16"/>
      <c r="GV191" s="16"/>
      <c r="GW191" s="16"/>
      <c r="GX191" s="16"/>
      <c r="GY191" s="16"/>
      <c r="GZ191" s="16"/>
      <c r="HA191" s="16"/>
      <c r="HB191" s="16"/>
      <c r="HC191" s="16"/>
      <c r="HD191" s="16"/>
      <c r="HE191" s="16"/>
      <c r="HF191" s="16"/>
      <c r="HG191" s="16"/>
      <c r="HH191" s="16"/>
      <c r="HI191" s="16"/>
      <c r="HJ191" s="16"/>
      <c r="HK191" s="16"/>
      <c r="HL191" s="16"/>
      <c r="HM191" s="16"/>
      <c r="HN191" s="16"/>
      <c r="HO191" s="16"/>
      <c r="HP191" s="16"/>
      <c r="HQ191" s="16"/>
      <c r="HR191" s="16"/>
      <c r="HS191" s="16"/>
      <c r="HT191" s="16"/>
      <c r="HU191" s="16"/>
      <c r="HV191" s="16"/>
      <c r="HW191" s="16"/>
      <c r="HX191" s="16"/>
      <c r="HY191" s="16"/>
      <c r="HZ191" s="16"/>
      <c r="IA191" s="16"/>
      <c r="IB191" s="16"/>
      <c r="IC191" s="16"/>
      <c r="ID191" s="16"/>
      <c r="IE191" s="16"/>
      <c r="IF191" s="16"/>
      <c r="IG191" s="16"/>
      <c r="IH191" s="16"/>
      <c r="II191" s="16"/>
      <c r="IJ191" s="16"/>
      <c r="IK191" s="16"/>
      <c r="IL191" s="16"/>
      <c r="IM191" s="16"/>
      <c r="IN191" s="16"/>
      <c r="IO191" s="16"/>
      <c r="IP191" s="16"/>
      <c r="IQ191" s="16"/>
      <c r="IR191" s="16"/>
      <c r="IS191" s="16"/>
      <c r="IT191" s="16"/>
      <c r="IU191" s="16"/>
      <c r="IV191" s="16"/>
      <c r="IW191" s="16"/>
      <c r="IX191" s="16"/>
      <c r="IY191" s="16"/>
      <c r="IZ191" s="16"/>
      <c r="JA191" s="16"/>
      <c r="JB191" s="16"/>
      <c r="JC191" s="16"/>
      <c r="JD191" s="16"/>
      <c r="JE191" s="16"/>
      <c r="JF191" s="16"/>
      <c r="JG191" s="16"/>
      <c r="JH191" s="16"/>
      <c r="JI191" s="16"/>
      <c r="JJ191" s="16"/>
      <c r="JK191" s="16"/>
      <c r="JL191" s="16"/>
      <c r="JM191" s="16"/>
      <c r="JN191" s="16"/>
      <c r="JO191" s="16"/>
      <c r="JP191" s="16"/>
      <c r="JQ191" s="16"/>
      <c r="JR191" s="16"/>
      <c r="JS191" s="16"/>
      <c r="JT191" s="16"/>
      <c r="JU191" s="16"/>
      <c r="JV191" s="16"/>
      <c r="JW191" s="16"/>
      <c r="JX191" s="16"/>
      <c r="JY191" s="16"/>
      <c r="JZ191" s="16"/>
      <c r="KA191" s="16"/>
      <c r="KB191" s="16"/>
      <c r="KC191" s="16"/>
      <c r="KD191" s="16"/>
      <c r="KE191" s="16"/>
      <c r="KF191" s="16"/>
      <c r="KG191" s="16"/>
      <c r="KH191" s="16"/>
      <c r="KI191" s="16"/>
      <c r="KJ191" s="16"/>
      <c r="KK191" s="16"/>
      <c r="KL191" s="16"/>
      <c r="KM191" s="16"/>
      <c r="KN191" s="16"/>
      <c r="KO191" s="16"/>
      <c r="KP191" s="16"/>
      <c r="KQ191" s="16"/>
      <c r="KR191" s="16"/>
      <c r="KS191" s="16"/>
      <c r="KT191" s="16"/>
      <c r="KU191" s="16"/>
      <c r="KV191" s="16"/>
      <c r="KW191" s="16"/>
      <c r="KX191" s="16"/>
      <c r="KY191" s="16"/>
      <c r="KZ191" s="16"/>
      <c r="LA191" s="16"/>
      <c r="LB191" s="16"/>
      <c r="LC191" s="16"/>
      <c r="LD191" s="16"/>
      <c r="LE191" s="16"/>
      <c r="LF191" s="16"/>
      <c r="LG191" s="16"/>
      <c r="LH191" s="16"/>
      <c r="LI191" s="16"/>
      <c r="LJ191" s="16"/>
      <c r="LK191" s="16"/>
      <c r="LL191" s="16"/>
      <c r="LM191" s="16"/>
      <c r="LN191" s="16"/>
      <c r="LO191" s="16"/>
      <c r="LP191" s="16"/>
      <c r="LQ191" s="16"/>
      <c r="LR191" s="16"/>
      <c r="LS191" s="16"/>
      <c r="LT191" s="16"/>
      <c r="LU191" s="16"/>
      <c r="LV191" s="16"/>
      <c r="LW191" s="16"/>
      <c r="LX191" s="16"/>
      <c r="LY191" s="16"/>
      <c r="LZ191" s="16"/>
      <c r="MA191" s="16"/>
      <c r="MB191" s="16"/>
      <c r="MC191" s="16"/>
      <c r="MD191" s="16"/>
      <c r="ME191" s="16"/>
      <c r="MF191" s="16"/>
      <c r="MG191" s="16"/>
      <c r="MH191" s="16"/>
      <c r="MI191" s="16"/>
      <c r="MJ191" s="16"/>
      <c r="MK191" s="16"/>
      <c r="ML191" s="16"/>
      <c r="MM191" s="16"/>
      <c r="MN191" s="16"/>
      <c r="MO191" s="16"/>
      <c r="MP191" s="16"/>
      <c r="MQ191" s="16"/>
      <c r="MR191" s="16"/>
      <c r="MS191" s="16"/>
      <c r="MT191" s="16"/>
      <c r="MU191" s="16"/>
      <c r="MV191" s="16"/>
      <c r="MW191" s="16"/>
      <c r="MX191" s="16"/>
      <c r="MY191" s="16"/>
      <c r="MZ191" s="16"/>
      <c r="NA191" s="16"/>
      <c r="NB191" s="16"/>
      <c r="NC191" s="16"/>
      <c r="ND191" s="16"/>
      <c r="NE191" s="16"/>
      <c r="NF191" s="16"/>
      <c r="NG191" s="16"/>
      <c r="NH191" s="16"/>
      <c r="NI191" s="16"/>
      <c r="NJ191" s="16"/>
      <c r="NK191" s="16"/>
      <c r="NL191" s="16"/>
      <c r="NM191" s="16"/>
      <c r="NN191" s="16"/>
      <c r="NO191" s="16"/>
      <c r="NP191" s="16"/>
      <c r="NQ191" s="16"/>
      <c r="NR191" s="16"/>
      <c r="NS191" s="16"/>
      <c r="NT191" s="16"/>
      <c r="NU191" s="16"/>
      <c r="NV191" s="16"/>
      <c r="NW191" s="16"/>
      <c r="NX191" s="16"/>
      <c r="NY191" s="16"/>
      <c r="NZ191" s="16"/>
      <c r="OA191" s="16"/>
      <c r="OB191" s="16"/>
      <c r="OC191" s="16"/>
      <c r="OD191" s="16"/>
      <c r="OE191" s="16"/>
      <c r="OF191" s="16"/>
      <c r="OG191" s="16"/>
      <c r="OH191" s="16"/>
      <c r="OI191" s="16"/>
      <c r="OJ191" s="16"/>
      <c r="OK191" s="16"/>
      <c r="OL191" s="16"/>
      <c r="OM191" s="16"/>
      <c r="ON191" s="16"/>
      <c r="OO191" s="16"/>
      <c r="OP191" s="16"/>
      <c r="OQ191" s="16"/>
      <c r="OR191" s="16"/>
      <c r="OS191" s="16"/>
      <c r="OT191" s="16"/>
      <c r="OU191" s="16"/>
      <c r="OV191" s="16"/>
      <c r="OW191" s="16"/>
      <c r="OX191" s="16"/>
      <c r="OY191" s="16"/>
      <c r="OZ191" s="16"/>
      <c r="PA191" s="16"/>
      <c r="PB191" s="16"/>
      <c r="PC191" s="16"/>
      <c r="PD191" s="16"/>
      <c r="PE191" s="16"/>
      <c r="PF191" s="16"/>
      <c r="PG191" s="16"/>
      <c r="PH191" s="16"/>
      <c r="PI191" s="16"/>
      <c r="PJ191" s="16"/>
      <c r="PK191" s="16"/>
      <c r="PL191" s="16"/>
      <c r="PM191" s="16"/>
      <c r="PN191" s="16"/>
      <c r="PO191" s="16"/>
      <c r="PP191" s="16"/>
      <c r="PQ191" s="16"/>
      <c r="PR191" s="16"/>
      <c r="PS191" s="16"/>
      <c r="PT191" s="16"/>
      <c r="PU191" s="16"/>
      <c r="PV191" s="16"/>
      <c r="PW191" s="16"/>
      <c r="PX191" s="16"/>
      <c r="PY191" s="16"/>
      <c r="PZ191" s="16"/>
      <c r="QA191" s="16"/>
      <c r="QB191" s="16"/>
      <c r="QC191" s="16"/>
      <c r="QD191" s="16"/>
      <c r="QE191" s="16"/>
      <c r="QF191" s="16"/>
      <c r="QG191" s="16"/>
      <c r="QH191" s="16"/>
      <c r="QI191" s="16"/>
      <c r="QJ191" s="16"/>
      <c r="QK191" s="16"/>
      <c r="QL191" s="16"/>
      <c r="QM191" s="16"/>
      <c r="QN191" s="16"/>
      <c r="QO191" s="16"/>
      <c r="QP191" s="16"/>
      <c r="QQ191" s="16"/>
      <c r="QR191" s="16"/>
      <c r="QS191" s="16"/>
      <c r="QT191" s="16"/>
      <c r="QU191" s="16"/>
      <c r="QV191" s="16"/>
      <c r="QW191" s="16"/>
      <c r="QX191" s="16"/>
      <c r="QY191" s="16"/>
      <c r="QZ191" s="16"/>
      <c r="RA191" s="16"/>
      <c r="RB191" s="16"/>
      <c r="RC191" s="16"/>
      <c r="RD191" s="16"/>
      <c r="RE191" s="16"/>
      <c r="RF191" s="16"/>
      <c r="RG191" s="16"/>
      <c r="RH191" s="16"/>
      <c r="RI191" s="16"/>
      <c r="RJ191" s="16"/>
      <c r="RK191" s="16"/>
      <c r="RL191" s="16"/>
      <c r="RM191" s="16"/>
      <c r="RN191" s="16"/>
      <c r="RO191" s="16"/>
      <c r="RP191" s="16"/>
      <c r="RQ191" s="16"/>
      <c r="RR191" s="16"/>
      <c r="RS191" s="16"/>
      <c r="RT191" s="16"/>
      <c r="RU191" s="16"/>
      <c r="RV191" s="16"/>
      <c r="RW191" s="16"/>
      <c r="RX191" s="16"/>
      <c r="RY191" s="16"/>
      <c r="RZ191" s="16"/>
      <c r="SA191" s="16"/>
      <c r="SB191" s="16"/>
      <c r="SC191" s="16"/>
      <c r="SD191" s="16"/>
      <c r="SE191" s="16"/>
      <c r="SF191" s="16"/>
      <c r="SG191" s="16"/>
      <c r="SH191" s="16"/>
      <c r="SI191" s="16"/>
      <c r="SJ191" s="16"/>
      <c r="SK191" s="16"/>
      <c r="SL191" s="16"/>
      <c r="SM191" s="16"/>
      <c r="SN191" s="16"/>
      <c r="SO191" s="16"/>
      <c r="SP191" s="16"/>
      <c r="SQ191" s="16"/>
      <c r="SR191" s="16"/>
      <c r="SS191" s="16"/>
      <c r="ST191" s="16"/>
      <c r="SU191" s="16"/>
      <c r="SV191" s="16"/>
      <c r="SW191" s="16"/>
      <c r="SX191" s="16"/>
      <c r="SY191" s="16"/>
      <c r="SZ191" s="16"/>
      <c r="TA191" s="16"/>
      <c r="TB191" s="16"/>
      <c r="TC191" s="16"/>
      <c r="TD191" s="16"/>
      <c r="TE191" s="16"/>
      <c r="TF191" s="16"/>
      <c r="TG191" s="16"/>
      <c r="TH191" s="16"/>
      <c r="TI191" s="16"/>
      <c r="TJ191" s="16"/>
      <c r="TK191" s="16"/>
      <c r="TL191" s="16"/>
      <c r="TM191" s="16"/>
      <c r="TN191" s="16"/>
      <c r="TO191" s="16"/>
    </row>
    <row r="192" spans="1:535" s="98" customFormat="1" x14ac:dyDescent="0.3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D192" s="16"/>
      <c r="GE192" s="16"/>
      <c r="GF192" s="16"/>
      <c r="GG192" s="16"/>
      <c r="GH192" s="16"/>
      <c r="GI192" s="16"/>
      <c r="GJ192" s="16"/>
      <c r="GK192" s="16"/>
      <c r="GL192" s="16"/>
      <c r="GM192" s="16"/>
      <c r="GN192" s="16"/>
      <c r="GO192" s="16"/>
      <c r="GP192" s="16"/>
      <c r="GQ192" s="16"/>
      <c r="GR192" s="16"/>
      <c r="GS192" s="16"/>
      <c r="GT192" s="16"/>
      <c r="GU192" s="16"/>
      <c r="GV192" s="16"/>
      <c r="GW192" s="16"/>
      <c r="GX192" s="16"/>
      <c r="GY192" s="16"/>
      <c r="GZ192" s="16"/>
      <c r="HA192" s="16"/>
      <c r="HB192" s="16"/>
      <c r="HC192" s="16"/>
      <c r="HD192" s="16"/>
      <c r="HE192" s="16"/>
      <c r="HF192" s="16"/>
      <c r="HG192" s="16"/>
      <c r="HH192" s="16"/>
      <c r="HI192" s="16"/>
      <c r="HJ192" s="16"/>
      <c r="HK192" s="16"/>
      <c r="HL192" s="16"/>
      <c r="HM192" s="16"/>
      <c r="HN192" s="16"/>
      <c r="HO192" s="16"/>
      <c r="HP192" s="16"/>
      <c r="HQ192" s="16"/>
      <c r="HR192" s="16"/>
      <c r="HS192" s="16"/>
      <c r="HT192" s="16"/>
      <c r="HU192" s="16"/>
      <c r="HV192" s="16"/>
      <c r="HW192" s="16"/>
      <c r="HX192" s="16"/>
      <c r="HY192" s="16"/>
      <c r="HZ192" s="16"/>
      <c r="IA192" s="16"/>
      <c r="IB192" s="16"/>
      <c r="IC192" s="16"/>
      <c r="ID192" s="16"/>
      <c r="IE192" s="16"/>
      <c r="IF192" s="16"/>
      <c r="IG192" s="16"/>
      <c r="IH192" s="16"/>
      <c r="II192" s="16"/>
      <c r="IJ192" s="16"/>
      <c r="IK192" s="16"/>
      <c r="IL192" s="16"/>
      <c r="IM192" s="16"/>
      <c r="IN192" s="16"/>
      <c r="IO192" s="16"/>
      <c r="IP192" s="16"/>
      <c r="IQ192" s="16"/>
      <c r="IR192" s="16"/>
      <c r="IS192" s="16"/>
      <c r="IT192" s="16"/>
      <c r="IU192" s="16"/>
      <c r="IV192" s="16"/>
      <c r="IW192" s="16"/>
      <c r="IX192" s="16"/>
      <c r="IY192" s="16"/>
      <c r="IZ192" s="16"/>
      <c r="JA192" s="16"/>
      <c r="JB192" s="16"/>
      <c r="JC192" s="16"/>
      <c r="JD192" s="16"/>
      <c r="JE192" s="16"/>
      <c r="JF192" s="16"/>
      <c r="JG192" s="16"/>
      <c r="JH192" s="16"/>
      <c r="JI192" s="16"/>
      <c r="JJ192" s="16"/>
      <c r="JK192" s="16"/>
      <c r="JL192" s="16"/>
      <c r="JM192" s="16"/>
      <c r="JN192" s="16"/>
      <c r="JO192" s="16"/>
      <c r="JP192" s="16"/>
      <c r="JQ192" s="16"/>
      <c r="JR192" s="16"/>
      <c r="JS192" s="16"/>
      <c r="JT192" s="16"/>
      <c r="JU192" s="16"/>
      <c r="JV192" s="16"/>
      <c r="JW192" s="16"/>
      <c r="JX192" s="16"/>
      <c r="JY192" s="16"/>
      <c r="JZ192" s="16"/>
      <c r="KA192" s="16"/>
      <c r="KB192" s="16"/>
      <c r="KC192" s="16"/>
      <c r="KD192" s="16"/>
      <c r="KE192" s="16"/>
      <c r="KF192" s="16"/>
      <c r="KG192" s="16"/>
      <c r="KH192" s="16"/>
      <c r="KI192" s="16"/>
      <c r="KJ192" s="16"/>
      <c r="KK192" s="16"/>
      <c r="KL192" s="16"/>
      <c r="KM192" s="16"/>
      <c r="KN192" s="16"/>
      <c r="KO192" s="16"/>
      <c r="KP192" s="16"/>
      <c r="KQ192" s="16"/>
      <c r="KR192" s="16"/>
      <c r="KS192" s="16"/>
      <c r="KT192" s="16"/>
      <c r="KU192" s="16"/>
      <c r="KV192" s="16"/>
      <c r="KW192" s="16"/>
      <c r="KX192" s="16"/>
      <c r="KY192" s="16"/>
      <c r="KZ192" s="16"/>
      <c r="LA192" s="16"/>
      <c r="LB192" s="16"/>
      <c r="LC192" s="16"/>
      <c r="LD192" s="16"/>
      <c r="LE192" s="16"/>
      <c r="LF192" s="16"/>
      <c r="LG192" s="16"/>
      <c r="LH192" s="16"/>
      <c r="LI192" s="16"/>
      <c r="LJ192" s="16"/>
      <c r="LK192" s="16"/>
      <c r="LL192" s="16"/>
      <c r="LM192" s="16"/>
      <c r="LN192" s="16"/>
      <c r="LO192" s="16"/>
      <c r="LP192" s="16"/>
      <c r="LQ192" s="16"/>
      <c r="LR192" s="16"/>
      <c r="LS192" s="16"/>
      <c r="LT192" s="16"/>
      <c r="LU192" s="16"/>
      <c r="LV192" s="16"/>
      <c r="LW192" s="16"/>
      <c r="LX192" s="16"/>
      <c r="LY192" s="16"/>
      <c r="LZ192" s="16"/>
      <c r="MA192" s="16"/>
      <c r="MB192" s="16"/>
      <c r="MC192" s="16"/>
      <c r="MD192" s="16"/>
      <c r="ME192" s="16"/>
      <c r="MF192" s="16"/>
      <c r="MG192" s="16"/>
      <c r="MH192" s="16"/>
      <c r="MI192" s="16"/>
      <c r="MJ192" s="16"/>
      <c r="MK192" s="16"/>
      <c r="ML192" s="16"/>
      <c r="MM192" s="16"/>
      <c r="MN192" s="16"/>
      <c r="MO192" s="16"/>
      <c r="MP192" s="16"/>
      <c r="MQ192" s="16"/>
      <c r="MR192" s="16"/>
      <c r="MS192" s="16"/>
      <c r="MT192" s="16"/>
      <c r="MU192" s="16"/>
      <c r="MV192" s="16"/>
      <c r="MW192" s="16"/>
      <c r="MX192" s="16"/>
      <c r="MY192" s="16"/>
      <c r="MZ192" s="16"/>
      <c r="NA192" s="16"/>
      <c r="NB192" s="16"/>
      <c r="NC192" s="16"/>
      <c r="ND192" s="16"/>
      <c r="NE192" s="16"/>
      <c r="NF192" s="16"/>
      <c r="NG192" s="16"/>
      <c r="NH192" s="16"/>
      <c r="NI192" s="16"/>
      <c r="NJ192" s="16"/>
      <c r="NK192" s="16"/>
      <c r="NL192" s="16"/>
      <c r="NM192" s="16"/>
      <c r="NN192" s="16"/>
      <c r="NO192" s="16"/>
      <c r="NP192" s="16"/>
      <c r="NQ192" s="16"/>
      <c r="NR192" s="16"/>
      <c r="NS192" s="16"/>
      <c r="NT192" s="16"/>
      <c r="NU192" s="16"/>
      <c r="NV192" s="16"/>
      <c r="NW192" s="16"/>
      <c r="NX192" s="16"/>
      <c r="NY192" s="16"/>
      <c r="NZ192" s="16"/>
      <c r="OA192" s="16"/>
      <c r="OB192" s="16"/>
      <c r="OC192" s="16"/>
      <c r="OD192" s="16"/>
      <c r="OE192" s="16"/>
      <c r="OF192" s="16"/>
      <c r="OG192" s="16"/>
      <c r="OH192" s="16"/>
      <c r="OI192" s="16"/>
      <c r="OJ192" s="16"/>
      <c r="OK192" s="16"/>
      <c r="OL192" s="16"/>
      <c r="OM192" s="16"/>
      <c r="ON192" s="16"/>
      <c r="OO192" s="16"/>
      <c r="OP192" s="16"/>
      <c r="OQ192" s="16"/>
      <c r="OR192" s="16"/>
      <c r="OS192" s="16"/>
      <c r="OT192" s="16"/>
      <c r="OU192" s="16"/>
      <c r="OV192" s="16"/>
      <c r="OW192" s="16"/>
      <c r="OX192" s="16"/>
      <c r="OY192" s="16"/>
      <c r="OZ192" s="16"/>
      <c r="PA192" s="16"/>
      <c r="PB192" s="16"/>
      <c r="PC192" s="16"/>
      <c r="PD192" s="16"/>
      <c r="PE192" s="16"/>
      <c r="PF192" s="16"/>
      <c r="PG192" s="16"/>
      <c r="PH192" s="16"/>
      <c r="PI192" s="16"/>
      <c r="PJ192" s="16"/>
      <c r="PK192" s="16"/>
      <c r="PL192" s="16"/>
      <c r="PM192" s="16"/>
      <c r="PN192" s="16"/>
      <c r="PO192" s="16"/>
      <c r="PP192" s="16"/>
      <c r="PQ192" s="16"/>
      <c r="PR192" s="16"/>
      <c r="PS192" s="16"/>
      <c r="PT192" s="16"/>
      <c r="PU192" s="16"/>
      <c r="PV192" s="16"/>
      <c r="PW192" s="16"/>
      <c r="PX192" s="16"/>
      <c r="PY192" s="16"/>
      <c r="PZ192" s="16"/>
      <c r="QA192" s="16"/>
      <c r="QB192" s="16"/>
      <c r="QC192" s="16"/>
      <c r="QD192" s="16"/>
      <c r="QE192" s="16"/>
      <c r="QF192" s="16"/>
      <c r="QG192" s="16"/>
      <c r="QH192" s="16"/>
      <c r="QI192" s="16"/>
      <c r="QJ192" s="16"/>
      <c r="QK192" s="16"/>
      <c r="QL192" s="16"/>
      <c r="QM192" s="16"/>
      <c r="QN192" s="16"/>
      <c r="QO192" s="16"/>
      <c r="QP192" s="16"/>
      <c r="QQ192" s="16"/>
      <c r="QR192" s="16"/>
      <c r="QS192" s="16"/>
      <c r="QT192" s="16"/>
      <c r="QU192" s="16"/>
      <c r="QV192" s="16"/>
      <c r="QW192" s="16"/>
      <c r="QX192" s="16"/>
      <c r="QY192" s="16"/>
      <c r="QZ192" s="16"/>
      <c r="RA192" s="16"/>
      <c r="RB192" s="16"/>
      <c r="RC192" s="16"/>
      <c r="RD192" s="16"/>
      <c r="RE192" s="16"/>
      <c r="RF192" s="16"/>
      <c r="RG192" s="16"/>
      <c r="RH192" s="16"/>
      <c r="RI192" s="16"/>
      <c r="RJ192" s="16"/>
      <c r="RK192" s="16"/>
      <c r="RL192" s="16"/>
      <c r="RM192" s="16"/>
      <c r="RN192" s="16"/>
      <c r="RO192" s="16"/>
      <c r="RP192" s="16"/>
      <c r="RQ192" s="16"/>
      <c r="RR192" s="16"/>
      <c r="RS192" s="16"/>
      <c r="RT192" s="16"/>
      <c r="RU192" s="16"/>
      <c r="RV192" s="16"/>
      <c r="RW192" s="16"/>
      <c r="RX192" s="16"/>
      <c r="RY192" s="16"/>
      <c r="RZ192" s="16"/>
      <c r="SA192" s="16"/>
      <c r="SB192" s="16"/>
      <c r="SC192" s="16"/>
      <c r="SD192" s="16"/>
      <c r="SE192" s="16"/>
      <c r="SF192" s="16"/>
      <c r="SG192" s="16"/>
      <c r="SH192" s="16"/>
      <c r="SI192" s="16"/>
      <c r="SJ192" s="16"/>
      <c r="SK192" s="16"/>
      <c r="SL192" s="16"/>
      <c r="SM192" s="16"/>
      <c r="SN192" s="16"/>
      <c r="SO192" s="16"/>
      <c r="SP192" s="16"/>
      <c r="SQ192" s="16"/>
      <c r="SR192" s="16"/>
      <c r="SS192" s="16"/>
      <c r="ST192" s="16"/>
      <c r="SU192" s="16"/>
      <c r="SV192" s="16"/>
      <c r="SW192" s="16"/>
      <c r="SX192" s="16"/>
      <c r="SY192" s="16"/>
      <c r="SZ192" s="16"/>
      <c r="TA192" s="16"/>
      <c r="TB192" s="16"/>
      <c r="TC192" s="16"/>
      <c r="TD192" s="16"/>
      <c r="TE192" s="16"/>
      <c r="TF192" s="16"/>
      <c r="TG192" s="16"/>
      <c r="TH192" s="16"/>
      <c r="TI192" s="16"/>
      <c r="TJ192" s="16"/>
      <c r="TK192" s="16"/>
      <c r="TL192" s="16"/>
      <c r="TM192" s="16"/>
      <c r="TN192" s="16"/>
      <c r="TO192" s="16"/>
    </row>
    <row r="193" spans="1:535" s="98" customFormat="1" x14ac:dyDescent="0.3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D193" s="16"/>
      <c r="GE193" s="16"/>
      <c r="GF193" s="16"/>
      <c r="GG193" s="16"/>
      <c r="GH193" s="16"/>
      <c r="GI193" s="16"/>
      <c r="GJ193" s="16"/>
      <c r="GK193" s="16"/>
      <c r="GL193" s="16"/>
      <c r="GM193" s="16"/>
      <c r="GN193" s="16"/>
      <c r="GO193" s="16"/>
      <c r="GP193" s="16"/>
      <c r="GQ193" s="16"/>
      <c r="GR193" s="16"/>
      <c r="GS193" s="16"/>
      <c r="GT193" s="16"/>
      <c r="GU193" s="16"/>
      <c r="GV193" s="16"/>
      <c r="GW193" s="16"/>
      <c r="GX193" s="16"/>
      <c r="GY193" s="16"/>
      <c r="GZ193" s="16"/>
      <c r="HA193" s="16"/>
      <c r="HB193" s="16"/>
      <c r="HC193" s="16"/>
      <c r="HD193" s="16"/>
      <c r="HE193" s="16"/>
      <c r="HF193" s="16"/>
      <c r="HG193" s="16"/>
      <c r="HH193" s="16"/>
      <c r="HI193" s="16"/>
      <c r="HJ193" s="16"/>
      <c r="HK193" s="16"/>
      <c r="HL193" s="16"/>
      <c r="HM193" s="16"/>
      <c r="HN193" s="16"/>
      <c r="HO193" s="16"/>
      <c r="HP193" s="16"/>
      <c r="HQ193" s="16"/>
      <c r="HR193" s="16"/>
      <c r="HS193" s="16"/>
      <c r="HT193" s="16"/>
      <c r="HU193" s="16"/>
      <c r="HV193" s="16"/>
      <c r="HW193" s="16"/>
      <c r="HX193" s="16"/>
      <c r="HY193" s="16"/>
      <c r="HZ193" s="16"/>
      <c r="IA193" s="16"/>
      <c r="IB193" s="16"/>
      <c r="IC193" s="16"/>
      <c r="ID193" s="16"/>
      <c r="IE193" s="16"/>
      <c r="IF193" s="16"/>
      <c r="IG193" s="16"/>
      <c r="IH193" s="16"/>
      <c r="II193" s="16"/>
      <c r="IJ193" s="16"/>
      <c r="IK193" s="16"/>
      <c r="IL193" s="16"/>
      <c r="IM193" s="16"/>
      <c r="IN193" s="16"/>
      <c r="IO193" s="16"/>
      <c r="IP193" s="16"/>
      <c r="IQ193" s="16"/>
      <c r="IR193" s="16"/>
      <c r="IS193" s="16"/>
      <c r="IT193" s="16"/>
      <c r="IU193" s="16"/>
      <c r="IV193" s="16"/>
      <c r="IW193" s="16"/>
      <c r="IX193" s="16"/>
      <c r="IY193" s="16"/>
      <c r="IZ193" s="16"/>
      <c r="JA193" s="16"/>
      <c r="JB193" s="16"/>
      <c r="JC193" s="16"/>
      <c r="JD193" s="16"/>
      <c r="JE193" s="16"/>
      <c r="JF193" s="16"/>
      <c r="JG193" s="16"/>
      <c r="JH193" s="16"/>
      <c r="JI193" s="16"/>
      <c r="JJ193" s="16"/>
      <c r="JK193" s="16"/>
      <c r="JL193" s="16"/>
      <c r="JM193" s="16"/>
      <c r="JN193" s="16"/>
      <c r="JO193" s="16"/>
      <c r="JP193" s="16"/>
      <c r="JQ193" s="16"/>
      <c r="JR193" s="16"/>
      <c r="JS193" s="16"/>
      <c r="JT193" s="16"/>
      <c r="JU193" s="16"/>
      <c r="JV193" s="16"/>
      <c r="JW193" s="16"/>
      <c r="JX193" s="16"/>
      <c r="JY193" s="16"/>
      <c r="JZ193" s="16"/>
      <c r="KA193" s="16"/>
      <c r="KB193" s="16"/>
      <c r="KC193" s="16"/>
      <c r="KD193" s="16"/>
      <c r="KE193" s="16"/>
      <c r="KF193" s="16"/>
      <c r="KG193" s="16"/>
      <c r="KH193" s="16"/>
      <c r="KI193" s="16"/>
      <c r="KJ193" s="16"/>
      <c r="KK193" s="16"/>
      <c r="KL193" s="16"/>
      <c r="KM193" s="16"/>
      <c r="KN193" s="16"/>
      <c r="KO193" s="16"/>
      <c r="KP193" s="16"/>
      <c r="KQ193" s="16"/>
      <c r="KR193" s="16"/>
      <c r="KS193" s="16"/>
      <c r="KT193" s="16"/>
      <c r="KU193" s="16"/>
      <c r="KV193" s="16"/>
      <c r="KW193" s="16"/>
      <c r="KX193" s="16"/>
      <c r="KY193" s="16"/>
      <c r="KZ193" s="16"/>
      <c r="LA193" s="16"/>
      <c r="LB193" s="16"/>
      <c r="LC193" s="16"/>
      <c r="LD193" s="16"/>
      <c r="LE193" s="16"/>
      <c r="LF193" s="16"/>
      <c r="LG193" s="16"/>
      <c r="LH193" s="16"/>
      <c r="LI193" s="16"/>
      <c r="LJ193" s="16"/>
      <c r="LK193" s="16"/>
      <c r="LL193" s="16"/>
      <c r="LM193" s="16"/>
      <c r="LN193" s="16"/>
      <c r="LO193" s="16"/>
      <c r="LP193" s="16"/>
      <c r="LQ193" s="16"/>
      <c r="LR193" s="16"/>
      <c r="LS193" s="16"/>
      <c r="LT193" s="16"/>
      <c r="LU193" s="16"/>
      <c r="LV193" s="16"/>
      <c r="LW193" s="16"/>
      <c r="LX193" s="16"/>
      <c r="LY193" s="16"/>
      <c r="LZ193" s="16"/>
      <c r="MA193" s="16"/>
      <c r="MB193" s="16"/>
      <c r="MC193" s="16"/>
      <c r="MD193" s="16"/>
      <c r="ME193" s="16"/>
      <c r="MF193" s="16"/>
      <c r="MG193" s="16"/>
      <c r="MH193" s="16"/>
      <c r="MI193" s="16"/>
      <c r="MJ193" s="16"/>
      <c r="MK193" s="16"/>
      <c r="ML193" s="16"/>
      <c r="MM193" s="16"/>
      <c r="MN193" s="16"/>
      <c r="MO193" s="16"/>
      <c r="MP193" s="16"/>
      <c r="MQ193" s="16"/>
      <c r="MR193" s="16"/>
      <c r="MS193" s="16"/>
      <c r="MT193" s="16"/>
      <c r="MU193" s="16"/>
      <c r="MV193" s="16"/>
      <c r="MW193" s="16"/>
      <c r="MX193" s="16"/>
      <c r="MY193" s="16"/>
      <c r="MZ193" s="16"/>
      <c r="NA193" s="16"/>
      <c r="NB193" s="16"/>
      <c r="NC193" s="16"/>
      <c r="ND193" s="16"/>
      <c r="NE193" s="16"/>
      <c r="NF193" s="16"/>
      <c r="NG193" s="16"/>
      <c r="NH193" s="16"/>
      <c r="NI193" s="16"/>
      <c r="NJ193" s="16"/>
      <c r="NK193" s="16"/>
      <c r="NL193" s="16"/>
      <c r="NM193" s="16"/>
      <c r="NN193" s="16"/>
      <c r="NO193" s="16"/>
      <c r="NP193" s="16"/>
      <c r="NQ193" s="16"/>
      <c r="NR193" s="16"/>
      <c r="NS193" s="16"/>
      <c r="NT193" s="16"/>
      <c r="NU193" s="16"/>
      <c r="NV193" s="16"/>
      <c r="NW193" s="16"/>
      <c r="NX193" s="16"/>
      <c r="NY193" s="16"/>
      <c r="NZ193" s="16"/>
      <c r="OA193" s="16"/>
      <c r="OB193" s="16"/>
      <c r="OC193" s="16"/>
      <c r="OD193" s="16"/>
      <c r="OE193" s="16"/>
      <c r="OF193" s="16"/>
      <c r="OG193" s="16"/>
      <c r="OH193" s="16"/>
      <c r="OI193" s="16"/>
      <c r="OJ193" s="16"/>
      <c r="OK193" s="16"/>
      <c r="OL193" s="16"/>
      <c r="OM193" s="16"/>
      <c r="ON193" s="16"/>
      <c r="OO193" s="16"/>
      <c r="OP193" s="16"/>
      <c r="OQ193" s="16"/>
      <c r="OR193" s="16"/>
      <c r="OS193" s="16"/>
      <c r="OT193" s="16"/>
      <c r="OU193" s="16"/>
      <c r="OV193" s="16"/>
      <c r="OW193" s="16"/>
      <c r="OX193" s="16"/>
      <c r="OY193" s="16"/>
      <c r="OZ193" s="16"/>
      <c r="PA193" s="16"/>
      <c r="PB193" s="16"/>
      <c r="PC193" s="16"/>
      <c r="PD193" s="16"/>
      <c r="PE193" s="16"/>
      <c r="PF193" s="16"/>
      <c r="PG193" s="16"/>
      <c r="PH193" s="16"/>
      <c r="PI193" s="16"/>
      <c r="PJ193" s="16"/>
      <c r="PK193" s="16"/>
      <c r="PL193" s="16"/>
      <c r="PM193" s="16"/>
      <c r="PN193" s="16"/>
      <c r="PO193" s="16"/>
      <c r="PP193" s="16"/>
      <c r="PQ193" s="16"/>
      <c r="PR193" s="16"/>
      <c r="PS193" s="16"/>
      <c r="PT193" s="16"/>
      <c r="PU193" s="16"/>
      <c r="PV193" s="16"/>
      <c r="PW193" s="16"/>
      <c r="PX193" s="16"/>
      <c r="PY193" s="16"/>
      <c r="PZ193" s="16"/>
      <c r="QA193" s="16"/>
      <c r="QB193" s="16"/>
      <c r="QC193" s="16"/>
      <c r="QD193" s="16"/>
      <c r="QE193" s="16"/>
      <c r="QF193" s="16"/>
      <c r="QG193" s="16"/>
      <c r="QH193" s="16"/>
      <c r="QI193" s="16"/>
      <c r="QJ193" s="16"/>
      <c r="QK193" s="16"/>
      <c r="QL193" s="16"/>
      <c r="QM193" s="16"/>
      <c r="QN193" s="16"/>
      <c r="QO193" s="16"/>
      <c r="QP193" s="16"/>
      <c r="QQ193" s="16"/>
      <c r="QR193" s="16"/>
      <c r="QS193" s="16"/>
      <c r="QT193" s="16"/>
      <c r="QU193" s="16"/>
      <c r="QV193" s="16"/>
      <c r="QW193" s="16"/>
      <c r="QX193" s="16"/>
      <c r="QY193" s="16"/>
      <c r="QZ193" s="16"/>
      <c r="RA193" s="16"/>
      <c r="RB193" s="16"/>
      <c r="RC193" s="16"/>
      <c r="RD193" s="16"/>
      <c r="RE193" s="16"/>
      <c r="RF193" s="16"/>
      <c r="RG193" s="16"/>
      <c r="RH193" s="16"/>
      <c r="RI193" s="16"/>
      <c r="RJ193" s="16"/>
      <c r="RK193" s="16"/>
      <c r="RL193" s="16"/>
      <c r="RM193" s="16"/>
      <c r="RN193" s="16"/>
      <c r="RO193" s="16"/>
      <c r="RP193" s="16"/>
      <c r="RQ193" s="16"/>
      <c r="RR193" s="16"/>
      <c r="RS193" s="16"/>
      <c r="RT193" s="16"/>
      <c r="RU193" s="16"/>
      <c r="RV193" s="16"/>
      <c r="RW193" s="16"/>
      <c r="RX193" s="16"/>
      <c r="RY193" s="16"/>
      <c r="RZ193" s="16"/>
      <c r="SA193" s="16"/>
      <c r="SB193" s="16"/>
      <c r="SC193" s="16"/>
      <c r="SD193" s="16"/>
      <c r="SE193" s="16"/>
      <c r="SF193" s="16"/>
      <c r="SG193" s="16"/>
      <c r="SH193" s="16"/>
      <c r="SI193" s="16"/>
      <c r="SJ193" s="16"/>
      <c r="SK193" s="16"/>
      <c r="SL193" s="16"/>
      <c r="SM193" s="16"/>
      <c r="SN193" s="16"/>
      <c r="SO193" s="16"/>
      <c r="SP193" s="16"/>
      <c r="SQ193" s="16"/>
      <c r="SR193" s="16"/>
      <c r="SS193" s="16"/>
      <c r="ST193" s="16"/>
      <c r="SU193" s="16"/>
      <c r="SV193" s="16"/>
      <c r="SW193" s="16"/>
      <c r="SX193" s="16"/>
      <c r="SY193" s="16"/>
      <c r="SZ193" s="16"/>
      <c r="TA193" s="16"/>
      <c r="TB193" s="16"/>
      <c r="TC193" s="16"/>
      <c r="TD193" s="16"/>
      <c r="TE193" s="16"/>
      <c r="TF193" s="16"/>
      <c r="TG193" s="16"/>
      <c r="TH193" s="16"/>
      <c r="TI193" s="16"/>
      <c r="TJ193" s="16"/>
      <c r="TK193" s="16"/>
      <c r="TL193" s="16"/>
      <c r="TM193" s="16"/>
      <c r="TN193" s="16"/>
      <c r="TO193" s="16"/>
    </row>
    <row r="194" spans="1:535" s="98" customFormat="1" x14ac:dyDescent="0.3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D194" s="16"/>
      <c r="GE194" s="16"/>
      <c r="GF194" s="16"/>
      <c r="GG194" s="16"/>
      <c r="GH194" s="16"/>
      <c r="GI194" s="16"/>
      <c r="GJ194" s="16"/>
      <c r="GK194" s="16"/>
      <c r="GL194" s="16"/>
      <c r="GM194" s="16"/>
      <c r="GN194" s="16"/>
      <c r="GO194" s="16"/>
      <c r="GP194" s="16"/>
      <c r="GQ194" s="16"/>
      <c r="GR194" s="16"/>
      <c r="GS194" s="16"/>
      <c r="GT194" s="16"/>
      <c r="GU194" s="16"/>
      <c r="GV194" s="16"/>
      <c r="GW194" s="16"/>
      <c r="GX194" s="16"/>
      <c r="GY194" s="16"/>
      <c r="GZ194" s="16"/>
      <c r="HA194" s="16"/>
      <c r="HB194" s="16"/>
      <c r="HC194" s="16"/>
      <c r="HD194" s="16"/>
      <c r="HE194" s="16"/>
      <c r="HF194" s="16"/>
      <c r="HG194" s="16"/>
      <c r="HH194" s="16"/>
      <c r="HI194" s="16"/>
      <c r="HJ194" s="16"/>
      <c r="HK194" s="16"/>
      <c r="HL194" s="16"/>
      <c r="HM194" s="16"/>
      <c r="HN194" s="16"/>
      <c r="HO194" s="16"/>
      <c r="HP194" s="16"/>
      <c r="HQ194" s="16"/>
      <c r="HR194" s="16"/>
      <c r="HS194" s="16"/>
      <c r="HT194" s="16"/>
      <c r="HU194" s="16"/>
      <c r="HV194" s="16"/>
      <c r="HW194" s="16"/>
      <c r="HX194" s="16"/>
      <c r="HY194" s="16"/>
      <c r="HZ194" s="16"/>
      <c r="IA194" s="16"/>
      <c r="IB194" s="16"/>
      <c r="IC194" s="16"/>
      <c r="ID194" s="16"/>
      <c r="IE194" s="16"/>
      <c r="IF194" s="16"/>
      <c r="IG194" s="16"/>
      <c r="IH194" s="16"/>
      <c r="II194" s="16"/>
      <c r="IJ194" s="16"/>
      <c r="IK194" s="16"/>
      <c r="IL194" s="16"/>
      <c r="IM194" s="16"/>
      <c r="IN194" s="16"/>
      <c r="IO194" s="16"/>
      <c r="IP194" s="16"/>
      <c r="IQ194" s="16"/>
      <c r="IR194" s="16"/>
      <c r="IS194" s="16"/>
      <c r="IT194" s="16"/>
      <c r="IU194" s="16"/>
      <c r="IV194" s="16"/>
      <c r="IW194" s="16"/>
      <c r="IX194" s="16"/>
      <c r="IY194" s="16"/>
      <c r="IZ194" s="16"/>
      <c r="JA194" s="16"/>
      <c r="JB194" s="16"/>
      <c r="JC194" s="16"/>
      <c r="JD194" s="16"/>
      <c r="JE194" s="16"/>
      <c r="JF194" s="16"/>
      <c r="JG194" s="16"/>
      <c r="JH194" s="16"/>
      <c r="JI194" s="16"/>
      <c r="JJ194" s="16"/>
      <c r="JK194" s="16"/>
      <c r="JL194" s="16"/>
      <c r="JM194" s="16"/>
      <c r="JN194" s="16"/>
      <c r="JO194" s="16"/>
      <c r="JP194" s="16"/>
      <c r="JQ194" s="16"/>
      <c r="JR194" s="16"/>
      <c r="JS194" s="16"/>
      <c r="JT194" s="16"/>
      <c r="JU194" s="16"/>
      <c r="JV194" s="16"/>
      <c r="JW194" s="16"/>
      <c r="JX194" s="16"/>
      <c r="JY194" s="16"/>
      <c r="JZ194" s="16"/>
      <c r="KA194" s="16"/>
      <c r="KB194" s="16"/>
      <c r="KC194" s="16"/>
      <c r="KD194" s="16"/>
      <c r="KE194" s="16"/>
      <c r="KF194" s="16"/>
      <c r="KG194" s="16"/>
      <c r="KH194" s="16"/>
      <c r="KI194" s="16"/>
      <c r="KJ194" s="16"/>
      <c r="KK194" s="16"/>
      <c r="KL194" s="16"/>
      <c r="KM194" s="16"/>
      <c r="KN194" s="16"/>
      <c r="KO194" s="16"/>
      <c r="KP194" s="16"/>
      <c r="KQ194" s="16"/>
      <c r="KR194" s="16"/>
      <c r="KS194" s="16"/>
      <c r="KT194" s="16"/>
      <c r="KU194" s="16"/>
      <c r="KV194" s="16"/>
      <c r="KW194" s="16"/>
      <c r="KX194" s="16"/>
      <c r="KY194" s="16"/>
      <c r="KZ194" s="16"/>
      <c r="LA194" s="16"/>
      <c r="LB194" s="16"/>
      <c r="LC194" s="16"/>
      <c r="LD194" s="16"/>
      <c r="LE194" s="16"/>
      <c r="LF194" s="16"/>
      <c r="LG194" s="16"/>
      <c r="LH194" s="16"/>
      <c r="LI194" s="16"/>
      <c r="LJ194" s="16"/>
      <c r="LK194" s="16"/>
      <c r="LL194" s="16"/>
      <c r="LM194" s="16"/>
      <c r="LN194" s="16"/>
      <c r="LO194" s="16"/>
      <c r="LP194" s="16"/>
      <c r="LQ194" s="16"/>
      <c r="LR194" s="16"/>
      <c r="LS194" s="16"/>
      <c r="LT194" s="16"/>
      <c r="LU194" s="16"/>
      <c r="LV194" s="16"/>
      <c r="LW194" s="16"/>
      <c r="LX194" s="16"/>
      <c r="LY194" s="16"/>
      <c r="LZ194" s="16"/>
      <c r="MA194" s="16"/>
      <c r="MB194" s="16"/>
      <c r="MC194" s="16"/>
      <c r="MD194" s="16"/>
      <c r="ME194" s="16"/>
      <c r="MF194" s="16"/>
      <c r="MG194" s="16"/>
      <c r="MH194" s="16"/>
      <c r="MI194" s="16"/>
      <c r="MJ194" s="16"/>
      <c r="MK194" s="16"/>
      <c r="ML194" s="16"/>
      <c r="MM194" s="16"/>
      <c r="MN194" s="16"/>
      <c r="MO194" s="16"/>
      <c r="MP194" s="16"/>
      <c r="MQ194" s="16"/>
      <c r="MR194" s="16"/>
      <c r="MS194" s="16"/>
      <c r="MT194" s="16"/>
      <c r="MU194" s="16"/>
      <c r="MV194" s="16"/>
      <c r="MW194" s="16"/>
      <c r="MX194" s="16"/>
      <c r="MY194" s="16"/>
      <c r="MZ194" s="16"/>
      <c r="NA194" s="16"/>
      <c r="NB194" s="16"/>
      <c r="NC194" s="16"/>
      <c r="ND194" s="16"/>
      <c r="NE194" s="16"/>
      <c r="NF194" s="16"/>
      <c r="NG194" s="16"/>
      <c r="NH194" s="16"/>
      <c r="NI194" s="16"/>
      <c r="NJ194" s="16"/>
      <c r="NK194" s="16"/>
      <c r="NL194" s="16"/>
      <c r="NM194" s="16"/>
      <c r="NN194" s="16"/>
      <c r="NO194" s="16"/>
      <c r="NP194" s="16"/>
      <c r="NQ194" s="16"/>
      <c r="NR194" s="16"/>
      <c r="NS194" s="16"/>
      <c r="NT194" s="16"/>
      <c r="NU194" s="16"/>
      <c r="NV194" s="16"/>
      <c r="NW194" s="16"/>
      <c r="NX194" s="16"/>
      <c r="NY194" s="16"/>
      <c r="NZ194" s="16"/>
      <c r="OA194" s="16"/>
      <c r="OB194" s="16"/>
      <c r="OC194" s="16"/>
      <c r="OD194" s="16"/>
      <c r="OE194" s="16"/>
      <c r="OF194" s="16"/>
      <c r="OG194" s="16"/>
      <c r="OH194" s="16"/>
      <c r="OI194" s="16"/>
      <c r="OJ194" s="16"/>
      <c r="OK194" s="16"/>
      <c r="OL194" s="16"/>
      <c r="OM194" s="16"/>
      <c r="ON194" s="16"/>
      <c r="OO194" s="16"/>
      <c r="OP194" s="16"/>
      <c r="OQ194" s="16"/>
      <c r="OR194" s="16"/>
      <c r="OS194" s="16"/>
      <c r="OT194" s="16"/>
      <c r="OU194" s="16"/>
      <c r="OV194" s="16"/>
      <c r="OW194" s="16"/>
      <c r="OX194" s="16"/>
      <c r="OY194" s="16"/>
      <c r="OZ194" s="16"/>
      <c r="PA194" s="16"/>
      <c r="PB194" s="16"/>
      <c r="PC194" s="16"/>
      <c r="PD194" s="16"/>
      <c r="PE194" s="16"/>
      <c r="PF194" s="16"/>
      <c r="PG194" s="16"/>
      <c r="PH194" s="16"/>
      <c r="PI194" s="16"/>
      <c r="PJ194" s="16"/>
      <c r="PK194" s="16"/>
      <c r="PL194" s="16"/>
      <c r="PM194" s="16"/>
      <c r="PN194" s="16"/>
      <c r="PO194" s="16"/>
      <c r="PP194" s="16"/>
      <c r="PQ194" s="16"/>
      <c r="PR194" s="16"/>
      <c r="PS194" s="16"/>
      <c r="PT194" s="16"/>
      <c r="PU194" s="16"/>
      <c r="PV194" s="16"/>
      <c r="PW194" s="16"/>
      <c r="PX194" s="16"/>
      <c r="PY194" s="16"/>
      <c r="PZ194" s="16"/>
      <c r="QA194" s="16"/>
      <c r="QB194" s="16"/>
      <c r="QC194" s="16"/>
      <c r="QD194" s="16"/>
      <c r="QE194" s="16"/>
      <c r="QF194" s="16"/>
      <c r="QG194" s="16"/>
      <c r="QH194" s="16"/>
      <c r="QI194" s="16"/>
      <c r="QJ194" s="16"/>
      <c r="QK194" s="16"/>
      <c r="QL194" s="16"/>
      <c r="QM194" s="16"/>
      <c r="QN194" s="16"/>
      <c r="QO194" s="16"/>
      <c r="QP194" s="16"/>
      <c r="QQ194" s="16"/>
      <c r="QR194" s="16"/>
      <c r="QS194" s="16"/>
      <c r="QT194" s="16"/>
      <c r="QU194" s="16"/>
      <c r="QV194" s="16"/>
      <c r="QW194" s="16"/>
      <c r="QX194" s="16"/>
      <c r="QY194" s="16"/>
      <c r="QZ194" s="16"/>
      <c r="RA194" s="16"/>
      <c r="RB194" s="16"/>
      <c r="RC194" s="16"/>
      <c r="RD194" s="16"/>
      <c r="RE194" s="16"/>
      <c r="RF194" s="16"/>
      <c r="RG194" s="16"/>
      <c r="RH194" s="16"/>
      <c r="RI194" s="16"/>
      <c r="RJ194" s="16"/>
      <c r="RK194" s="16"/>
      <c r="RL194" s="16"/>
      <c r="RM194" s="16"/>
      <c r="RN194" s="16"/>
      <c r="RO194" s="16"/>
      <c r="RP194" s="16"/>
      <c r="RQ194" s="16"/>
      <c r="RR194" s="16"/>
      <c r="RS194" s="16"/>
      <c r="RT194" s="16"/>
      <c r="RU194" s="16"/>
      <c r="RV194" s="16"/>
      <c r="RW194" s="16"/>
      <c r="RX194" s="16"/>
      <c r="RY194" s="16"/>
      <c r="RZ194" s="16"/>
      <c r="SA194" s="16"/>
      <c r="SB194" s="16"/>
      <c r="SC194" s="16"/>
      <c r="SD194" s="16"/>
      <c r="SE194" s="16"/>
      <c r="SF194" s="16"/>
      <c r="SG194" s="16"/>
      <c r="SH194" s="16"/>
      <c r="SI194" s="16"/>
      <c r="SJ194" s="16"/>
      <c r="SK194" s="16"/>
      <c r="SL194" s="16"/>
      <c r="SM194" s="16"/>
      <c r="SN194" s="16"/>
      <c r="SO194" s="16"/>
      <c r="SP194" s="16"/>
      <c r="SQ194" s="16"/>
      <c r="SR194" s="16"/>
      <c r="SS194" s="16"/>
      <c r="ST194" s="16"/>
      <c r="SU194" s="16"/>
      <c r="SV194" s="16"/>
      <c r="SW194" s="16"/>
      <c r="SX194" s="16"/>
      <c r="SY194" s="16"/>
      <c r="SZ194" s="16"/>
      <c r="TA194" s="16"/>
      <c r="TB194" s="16"/>
      <c r="TC194" s="16"/>
      <c r="TD194" s="16"/>
      <c r="TE194" s="16"/>
      <c r="TF194" s="16"/>
      <c r="TG194" s="16"/>
      <c r="TH194" s="16"/>
      <c r="TI194" s="16"/>
      <c r="TJ194" s="16"/>
      <c r="TK194" s="16"/>
      <c r="TL194" s="16"/>
      <c r="TM194" s="16"/>
      <c r="TN194" s="16"/>
      <c r="TO194" s="16"/>
    </row>
    <row r="195" spans="1:535" s="98" customFormat="1" x14ac:dyDescent="0.3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D195" s="16"/>
      <c r="GE195" s="16"/>
      <c r="GF195" s="16"/>
      <c r="GG195" s="16"/>
      <c r="GH195" s="16"/>
      <c r="GI195" s="16"/>
      <c r="GJ195" s="16"/>
      <c r="GK195" s="16"/>
      <c r="GL195" s="16"/>
      <c r="GM195" s="16"/>
      <c r="GN195" s="16"/>
      <c r="GO195" s="16"/>
      <c r="GP195" s="16"/>
      <c r="GQ195" s="16"/>
      <c r="GR195" s="16"/>
      <c r="GS195" s="16"/>
      <c r="GT195" s="16"/>
      <c r="GU195" s="16"/>
      <c r="GV195" s="16"/>
      <c r="GW195" s="16"/>
      <c r="GX195" s="16"/>
      <c r="GY195" s="16"/>
      <c r="GZ195" s="16"/>
      <c r="HA195" s="16"/>
      <c r="HB195" s="16"/>
      <c r="HC195" s="16"/>
      <c r="HD195" s="16"/>
      <c r="HE195" s="16"/>
      <c r="HF195" s="16"/>
      <c r="HG195" s="16"/>
      <c r="HH195" s="16"/>
      <c r="HI195" s="16"/>
      <c r="HJ195" s="16"/>
      <c r="HK195" s="16"/>
      <c r="HL195" s="16"/>
      <c r="HM195" s="16"/>
      <c r="HN195" s="16"/>
      <c r="HO195" s="16"/>
      <c r="HP195" s="16"/>
      <c r="HQ195" s="16"/>
      <c r="HR195" s="16"/>
      <c r="HS195" s="16"/>
      <c r="HT195" s="16"/>
      <c r="HU195" s="16"/>
      <c r="HV195" s="16"/>
      <c r="HW195" s="16"/>
      <c r="HX195" s="16"/>
      <c r="HY195" s="16"/>
      <c r="HZ195" s="16"/>
      <c r="IA195" s="16"/>
      <c r="IB195" s="16"/>
      <c r="IC195" s="16"/>
      <c r="ID195" s="16"/>
      <c r="IE195" s="16"/>
      <c r="IF195" s="16"/>
      <c r="IG195" s="16"/>
      <c r="IH195" s="16"/>
      <c r="II195" s="16"/>
      <c r="IJ195" s="16"/>
      <c r="IK195" s="16"/>
      <c r="IL195" s="16"/>
      <c r="IM195" s="16"/>
      <c r="IN195" s="16"/>
      <c r="IO195" s="16"/>
      <c r="IP195" s="16"/>
      <c r="IQ195" s="16"/>
      <c r="IR195" s="16"/>
      <c r="IS195" s="16"/>
      <c r="IT195" s="16"/>
      <c r="IU195" s="16"/>
      <c r="IV195" s="16"/>
      <c r="IW195" s="16"/>
      <c r="IX195" s="16"/>
      <c r="IY195" s="16"/>
      <c r="IZ195" s="16"/>
      <c r="JA195" s="16"/>
      <c r="JB195" s="16"/>
      <c r="JC195" s="16"/>
      <c r="JD195" s="16"/>
      <c r="JE195" s="16"/>
      <c r="JF195" s="16"/>
      <c r="JG195" s="16"/>
      <c r="JH195" s="16"/>
      <c r="JI195" s="16"/>
      <c r="JJ195" s="16"/>
      <c r="JK195" s="16"/>
      <c r="JL195" s="16"/>
      <c r="JM195" s="16"/>
      <c r="JN195" s="16"/>
      <c r="JO195" s="16"/>
      <c r="JP195" s="16"/>
      <c r="JQ195" s="16"/>
      <c r="JR195" s="16"/>
      <c r="JS195" s="16"/>
      <c r="JT195" s="16"/>
      <c r="JU195" s="16"/>
      <c r="JV195" s="16"/>
      <c r="JW195" s="16"/>
      <c r="JX195" s="16"/>
      <c r="JY195" s="16"/>
      <c r="JZ195" s="16"/>
      <c r="KA195" s="16"/>
      <c r="KB195" s="16"/>
      <c r="KC195" s="16"/>
      <c r="KD195" s="16"/>
      <c r="KE195" s="16"/>
      <c r="KF195" s="16"/>
      <c r="KG195" s="16"/>
      <c r="KH195" s="16"/>
      <c r="KI195" s="16"/>
      <c r="KJ195" s="16"/>
      <c r="KK195" s="16"/>
      <c r="KL195" s="16"/>
      <c r="KM195" s="16"/>
      <c r="KN195" s="16"/>
      <c r="KO195" s="16"/>
      <c r="KP195" s="16"/>
      <c r="KQ195" s="16"/>
      <c r="KR195" s="16"/>
      <c r="KS195" s="16"/>
      <c r="KT195" s="16"/>
      <c r="KU195" s="16"/>
      <c r="KV195" s="16"/>
      <c r="KW195" s="16"/>
      <c r="KX195" s="16"/>
      <c r="KY195" s="16"/>
      <c r="KZ195" s="16"/>
      <c r="LA195" s="16"/>
      <c r="LB195" s="16"/>
      <c r="LC195" s="16"/>
      <c r="LD195" s="16"/>
      <c r="LE195" s="16"/>
      <c r="LF195" s="16"/>
      <c r="LG195" s="16"/>
      <c r="LH195" s="16"/>
      <c r="LI195" s="16"/>
      <c r="LJ195" s="16"/>
      <c r="LK195" s="16"/>
      <c r="LL195" s="16"/>
      <c r="LM195" s="16"/>
      <c r="LN195" s="16"/>
      <c r="LO195" s="16"/>
      <c r="LP195" s="16"/>
      <c r="LQ195" s="16"/>
      <c r="LR195" s="16"/>
      <c r="LS195" s="16"/>
      <c r="LT195" s="16"/>
      <c r="LU195" s="16"/>
      <c r="LV195" s="16"/>
      <c r="LW195" s="16"/>
      <c r="LX195" s="16"/>
      <c r="LY195" s="16"/>
      <c r="LZ195" s="16"/>
      <c r="MA195" s="16"/>
      <c r="MB195" s="16"/>
      <c r="MC195" s="16"/>
      <c r="MD195" s="16"/>
      <c r="ME195" s="16"/>
      <c r="MF195" s="16"/>
      <c r="MG195" s="16"/>
      <c r="MH195" s="16"/>
      <c r="MI195" s="16"/>
      <c r="MJ195" s="16"/>
      <c r="MK195" s="16"/>
      <c r="ML195" s="16"/>
      <c r="MM195" s="16"/>
      <c r="MN195" s="16"/>
      <c r="MO195" s="16"/>
      <c r="MP195" s="16"/>
      <c r="MQ195" s="16"/>
      <c r="MR195" s="16"/>
      <c r="MS195" s="16"/>
      <c r="MT195" s="16"/>
      <c r="MU195" s="16"/>
      <c r="MV195" s="16"/>
      <c r="MW195" s="16"/>
      <c r="MX195" s="16"/>
      <c r="MY195" s="16"/>
      <c r="MZ195" s="16"/>
      <c r="NA195" s="16"/>
      <c r="NB195" s="16"/>
      <c r="NC195" s="16"/>
      <c r="ND195" s="16"/>
      <c r="NE195" s="16"/>
      <c r="NF195" s="16"/>
      <c r="NG195" s="16"/>
      <c r="NH195" s="16"/>
      <c r="NI195" s="16"/>
      <c r="NJ195" s="16"/>
      <c r="NK195" s="16"/>
      <c r="NL195" s="16"/>
      <c r="NM195" s="16"/>
      <c r="NN195" s="16"/>
      <c r="NO195" s="16"/>
      <c r="NP195" s="16"/>
      <c r="NQ195" s="16"/>
      <c r="NR195" s="16"/>
      <c r="NS195" s="16"/>
      <c r="NT195" s="16"/>
      <c r="NU195" s="16"/>
      <c r="NV195" s="16"/>
      <c r="NW195" s="16"/>
      <c r="NX195" s="16"/>
      <c r="NY195" s="16"/>
      <c r="NZ195" s="16"/>
      <c r="OA195" s="16"/>
      <c r="OB195" s="16"/>
      <c r="OC195" s="16"/>
      <c r="OD195" s="16"/>
      <c r="OE195" s="16"/>
      <c r="OF195" s="16"/>
      <c r="OG195" s="16"/>
      <c r="OH195" s="16"/>
      <c r="OI195" s="16"/>
      <c r="OJ195" s="16"/>
      <c r="OK195" s="16"/>
      <c r="OL195" s="16"/>
      <c r="OM195" s="16"/>
      <c r="ON195" s="16"/>
      <c r="OO195" s="16"/>
      <c r="OP195" s="16"/>
      <c r="OQ195" s="16"/>
      <c r="OR195" s="16"/>
      <c r="OS195" s="16"/>
      <c r="OT195" s="16"/>
      <c r="OU195" s="16"/>
      <c r="OV195" s="16"/>
      <c r="OW195" s="16"/>
      <c r="OX195" s="16"/>
      <c r="OY195" s="16"/>
      <c r="OZ195" s="16"/>
      <c r="PA195" s="16"/>
      <c r="PB195" s="16"/>
      <c r="PC195" s="16"/>
      <c r="PD195" s="16"/>
      <c r="PE195" s="16"/>
      <c r="PF195" s="16"/>
      <c r="PG195" s="16"/>
      <c r="PH195" s="16"/>
      <c r="PI195" s="16"/>
      <c r="PJ195" s="16"/>
      <c r="PK195" s="16"/>
      <c r="PL195" s="16"/>
      <c r="PM195" s="16"/>
      <c r="PN195" s="16"/>
      <c r="PO195" s="16"/>
      <c r="PP195" s="16"/>
      <c r="PQ195" s="16"/>
      <c r="PR195" s="16"/>
      <c r="PS195" s="16"/>
      <c r="PT195" s="16"/>
      <c r="PU195" s="16"/>
      <c r="PV195" s="16"/>
      <c r="PW195" s="16"/>
      <c r="PX195" s="16"/>
      <c r="PY195" s="16"/>
      <c r="PZ195" s="16"/>
      <c r="QA195" s="16"/>
      <c r="QB195" s="16"/>
      <c r="QC195" s="16"/>
      <c r="QD195" s="16"/>
      <c r="QE195" s="16"/>
      <c r="QF195" s="16"/>
      <c r="QG195" s="16"/>
      <c r="QH195" s="16"/>
      <c r="QI195" s="16"/>
      <c r="QJ195" s="16"/>
      <c r="QK195" s="16"/>
      <c r="QL195" s="16"/>
      <c r="QM195" s="16"/>
      <c r="QN195" s="16"/>
      <c r="QO195" s="16"/>
      <c r="QP195" s="16"/>
      <c r="QQ195" s="16"/>
      <c r="QR195" s="16"/>
      <c r="QS195" s="16"/>
      <c r="QT195" s="16"/>
      <c r="QU195" s="16"/>
      <c r="QV195" s="16"/>
      <c r="QW195" s="16"/>
      <c r="QX195" s="16"/>
      <c r="QY195" s="16"/>
      <c r="QZ195" s="16"/>
      <c r="RA195" s="16"/>
      <c r="RB195" s="16"/>
      <c r="RC195" s="16"/>
      <c r="RD195" s="16"/>
      <c r="RE195" s="16"/>
      <c r="RF195" s="16"/>
      <c r="RG195" s="16"/>
      <c r="RH195" s="16"/>
      <c r="RI195" s="16"/>
      <c r="RJ195" s="16"/>
      <c r="RK195" s="16"/>
      <c r="RL195" s="16"/>
      <c r="RM195" s="16"/>
      <c r="RN195" s="16"/>
      <c r="RO195" s="16"/>
      <c r="RP195" s="16"/>
      <c r="RQ195" s="16"/>
      <c r="RR195" s="16"/>
      <c r="RS195" s="16"/>
      <c r="RT195" s="16"/>
      <c r="RU195" s="16"/>
      <c r="RV195" s="16"/>
      <c r="RW195" s="16"/>
      <c r="RX195" s="16"/>
      <c r="RY195" s="16"/>
      <c r="RZ195" s="16"/>
      <c r="SA195" s="16"/>
      <c r="SB195" s="16"/>
      <c r="SC195" s="16"/>
      <c r="SD195" s="16"/>
      <c r="SE195" s="16"/>
      <c r="SF195" s="16"/>
      <c r="SG195" s="16"/>
      <c r="SH195" s="16"/>
      <c r="SI195" s="16"/>
      <c r="SJ195" s="16"/>
      <c r="SK195" s="16"/>
      <c r="SL195" s="16"/>
      <c r="SM195" s="16"/>
      <c r="SN195" s="16"/>
      <c r="SO195" s="16"/>
      <c r="SP195" s="16"/>
      <c r="SQ195" s="16"/>
      <c r="SR195" s="16"/>
      <c r="SS195" s="16"/>
      <c r="ST195" s="16"/>
      <c r="SU195" s="16"/>
      <c r="SV195" s="16"/>
      <c r="SW195" s="16"/>
      <c r="SX195" s="16"/>
      <c r="SY195" s="16"/>
      <c r="SZ195" s="16"/>
      <c r="TA195" s="16"/>
      <c r="TB195" s="16"/>
      <c r="TC195" s="16"/>
      <c r="TD195" s="16"/>
      <c r="TE195" s="16"/>
      <c r="TF195" s="16"/>
      <c r="TG195" s="16"/>
      <c r="TH195" s="16"/>
      <c r="TI195" s="16"/>
      <c r="TJ195" s="16"/>
      <c r="TK195" s="16"/>
      <c r="TL195" s="16"/>
      <c r="TM195" s="16"/>
      <c r="TN195" s="16"/>
      <c r="TO195" s="16"/>
    </row>
    <row r="196" spans="1:535" s="98" customFormat="1" x14ac:dyDescent="0.3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D196" s="16"/>
      <c r="GE196" s="16"/>
      <c r="GF196" s="16"/>
      <c r="GG196" s="16"/>
      <c r="GH196" s="16"/>
      <c r="GI196" s="16"/>
      <c r="GJ196" s="16"/>
      <c r="GK196" s="16"/>
      <c r="GL196" s="16"/>
      <c r="GM196" s="16"/>
      <c r="GN196" s="16"/>
      <c r="GO196" s="16"/>
      <c r="GP196" s="16"/>
      <c r="GQ196" s="16"/>
      <c r="GR196" s="16"/>
      <c r="GS196" s="16"/>
      <c r="GT196" s="16"/>
      <c r="GU196" s="16"/>
      <c r="GV196" s="16"/>
      <c r="GW196" s="16"/>
      <c r="GX196" s="16"/>
      <c r="GY196" s="16"/>
      <c r="GZ196" s="16"/>
      <c r="HA196" s="16"/>
      <c r="HB196" s="16"/>
      <c r="HC196" s="16"/>
      <c r="HD196" s="16"/>
      <c r="HE196" s="16"/>
      <c r="HF196" s="16"/>
      <c r="HG196" s="16"/>
      <c r="HH196" s="16"/>
      <c r="HI196" s="16"/>
      <c r="HJ196" s="16"/>
      <c r="HK196" s="16"/>
      <c r="HL196" s="16"/>
      <c r="HM196" s="16"/>
      <c r="HN196" s="16"/>
      <c r="HO196" s="16"/>
      <c r="HP196" s="16"/>
      <c r="HQ196" s="16"/>
      <c r="HR196" s="16"/>
      <c r="HS196" s="16"/>
      <c r="HT196" s="16"/>
      <c r="HU196" s="16"/>
      <c r="HV196" s="16"/>
      <c r="HW196" s="16"/>
      <c r="HX196" s="16"/>
      <c r="HY196" s="16"/>
      <c r="HZ196" s="16"/>
      <c r="IA196" s="16"/>
      <c r="IB196" s="16"/>
      <c r="IC196" s="16"/>
      <c r="ID196" s="16"/>
      <c r="IE196" s="16"/>
      <c r="IF196" s="16"/>
      <c r="IG196" s="16"/>
      <c r="IH196" s="16"/>
      <c r="II196" s="16"/>
      <c r="IJ196" s="16"/>
      <c r="IK196" s="16"/>
      <c r="IL196" s="16"/>
      <c r="IM196" s="16"/>
      <c r="IN196" s="16"/>
      <c r="IO196" s="16"/>
      <c r="IP196" s="16"/>
      <c r="IQ196" s="16"/>
      <c r="IR196" s="16"/>
      <c r="IS196" s="16"/>
      <c r="IT196" s="16"/>
      <c r="IU196" s="16"/>
      <c r="IV196" s="16"/>
      <c r="IW196" s="16"/>
      <c r="IX196" s="16"/>
      <c r="IY196" s="16"/>
      <c r="IZ196" s="16"/>
      <c r="JA196" s="16"/>
      <c r="JB196" s="16"/>
      <c r="JC196" s="16"/>
      <c r="JD196" s="16"/>
      <c r="JE196" s="16"/>
      <c r="JF196" s="16"/>
      <c r="JG196" s="16"/>
      <c r="JH196" s="16"/>
      <c r="JI196" s="16"/>
      <c r="JJ196" s="16"/>
      <c r="JK196" s="16"/>
      <c r="JL196" s="16"/>
      <c r="JM196" s="16"/>
      <c r="JN196" s="16"/>
      <c r="JO196" s="16"/>
      <c r="JP196" s="16"/>
      <c r="JQ196" s="16"/>
      <c r="JR196" s="16"/>
      <c r="JS196" s="16"/>
      <c r="JT196" s="16"/>
      <c r="JU196" s="16"/>
      <c r="JV196" s="16"/>
      <c r="JW196" s="16"/>
      <c r="JX196" s="16"/>
      <c r="JY196" s="16"/>
      <c r="JZ196" s="16"/>
      <c r="KA196" s="16"/>
      <c r="KB196" s="16"/>
      <c r="KC196" s="16"/>
      <c r="KD196" s="16"/>
      <c r="KE196" s="16"/>
      <c r="KF196" s="16"/>
      <c r="KG196" s="16"/>
      <c r="KH196" s="16"/>
      <c r="KI196" s="16"/>
      <c r="KJ196" s="16"/>
      <c r="KK196" s="16"/>
      <c r="KL196" s="16"/>
      <c r="KM196" s="16"/>
      <c r="KN196" s="16"/>
      <c r="KO196" s="16"/>
      <c r="KP196" s="16"/>
      <c r="KQ196" s="16"/>
      <c r="KR196" s="16"/>
      <c r="KS196" s="16"/>
      <c r="KT196" s="16"/>
      <c r="KU196" s="16"/>
      <c r="KV196" s="16"/>
      <c r="KW196" s="16"/>
      <c r="KX196" s="16"/>
      <c r="KY196" s="16"/>
      <c r="KZ196" s="16"/>
      <c r="LA196" s="16"/>
      <c r="LB196" s="16"/>
      <c r="LC196" s="16"/>
      <c r="LD196" s="16"/>
      <c r="LE196" s="16"/>
      <c r="LF196" s="16"/>
      <c r="LG196" s="16"/>
      <c r="LH196" s="16"/>
      <c r="LI196" s="16"/>
      <c r="LJ196" s="16"/>
      <c r="LK196" s="16"/>
      <c r="LL196" s="16"/>
      <c r="LM196" s="16"/>
      <c r="LN196" s="16"/>
      <c r="LO196" s="16"/>
      <c r="LP196" s="16"/>
      <c r="LQ196" s="16"/>
      <c r="LR196" s="16"/>
      <c r="LS196" s="16"/>
      <c r="LT196" s="16"/>
      <c r="LU196" s="16"/>
      <c r="LV196" s="16"/>
      <c r="LW196" s="16"/>
      <c r="LX196" s="16"/>
      <c r="LY196" s="16"/>
      <c r="LZ196" s="16"/>
      <c r="MA196" s="16"/>
      <c r="MB196" s="16"/>
      <c r="MC196" s="16"/>
      <c r="MD196" s="16"/>
      <c r="ME196" s="16"/>
      <c r="MF196" s="16"/>
      <c r="MG196" s="16"/>
      <c r="MH196" s="16"/>
      <c r="MI196" s="16"/>
      <c r="MJ196" s="16"/>
      <c r="MK196" s="16"/>
      <c r="ML196" s="16"/>
      <c r="MM196" s="16"/>
      <c r="MN196" s="16"/>
      <c r="MO196" s="16"/>
      <c r="MP196" s="16"/>
      <c r="MQ196" s="16"/>
      <c r="MR196" s="16"/>
      <c r="MS196" s="16"/>
      <c r="MT196" s="16"/>
      <c r="MU196" s="16"/>
      <c r="MV196" s="16"/>
      <c r="MW196" s="16"/>
      <c r="MX196" s="16"/>
      <c r="MY196" s="16"/>
      <c r="MZ196" s="16"/>
      <c r="NA196" s="16"/>
      <c r="NB196" s="16"/>
      <c r="NC196" s="16"/>
      <c r="ND196" s="16"/>
      <c r="NE196" s="16"/>
      <c r="NF196" s="16"/>
      <c r="NG196" s="16"/>
      <c r="NH196" s="16"/>
      <c r="NI196" s="16"/>
      <c r="NJ196" s="16"/>
      <c r="NK196" s="16"/>
      <c r="NL196" s="16"/>
      <c r="NM196" s="16"/>
      <c r="NN196" s="16"/>
      <c r="NO196" s="16"/>
      <c r="NP196" s="16"/>
      <c r="NQ196" s="16"/>
      <c r="NR196" s="16"/>
      <c r="NS196" s="16"/>
      <c r="NT196" s="16"/>
      <c r="NU196" s="16"/>
      <c r="NV196" s="16"/>
      <c r="NW196" s="16"/>
      <c r="NX196" s="16"/>
      <c r="NY196" s="16"/>
      <c r="NZ196" s="16"/>
      <c r="OA196" s="16"/>
      <c r="OB196" s="16"/>
      <c r="OC196" s="16"/>
      <c r="OD196" s="16"/>
      <c r="OE196" s="16"/>
      <c r="OF196" s="16"/>
      <c r="OG196" s="16"/>
      <c r="OH196" s="16"/>
      <c r="OI196" s="16"/>
      <c r="OJ196" s="16"/>
      <c r="OK196" s="16"/>
      <c r="OL196" s="16"/>
      <c r="OM196" s="16"/>
      <c r="ON196" s="16"/>
      <c r="OO196" s="16"/>
      <c r="OP196" s="16"/>
      <c r="OQ196" s="16"/>
      <c r="OR196" s="16"/>
      <c r="OS196" s="16"/>
      <c r="OT196" s="16"/>
      <c r="OU196" s="16"/>
      <c r="OV196" s="16"/>
      <c r="OW196" s="16"/>
      <c r="OX196" s="16"/>
      <c r="OY196" s="16"/>
      <c r="OZ196" s="16"/>
      <c r="PA196" s="16"/>
      <c r="PB196" s="16"/>
      <c r="PC196" s="16"/>
      <c r="PD196" s="16"/>
      <c r="PE196" s="16"/>
      <c r="PF196" s="16"/>
      <c r="PG196" s="16"/>
      <c r="PH196" s="16"/>
      <c r="PI196" s="16"/>
      <c r="PJ196" s="16"/>
      <c r="PK196" s="16"/>
      <c r="PL196" s="16"/>
      <c r="PM196" s="16"/>
      <c r="PN196" s="16"/>
      <c r="PO196" s="16"/>
      <c r="PP196" s="16"/>
      <c r="PQ196" s="16"/>
      <c r="PR196" s="16"/>
      <c r="PS196" s="16"/>
      <c r="PT196" s="16"/>
      <c r="PU196" s="16"/>
      <c r="PV196" s="16"/>
      <c r="PW196" s="16"/>
      <c r="PX196" s="16"/>
      <c r="PY196" s="16"/>
      <c r="PZ196" s="16"/>
      <c r="QA196" s="16"/>
      <c r="QB196" s="16"/>
      <c r="QC196" s="16"/>
      <c r="QD196" s="16"/>
      <c r="QE196" s="16"/>
      <c r="QF196" s="16"/>
      <c r="QG196" s="16"/>
      <c r="QH196" s="16"/>
      <c r="QI196" s="16"/>
      <c r="QJ196" s="16"/>
      <c r="QK196" s="16"/>
      <c r="QL196" s="16"/>
      <c r="QM196" s="16"/>
      <c r="QN196" s="16"/>
      <c r="QO196" s="16"/>
      <c r="QP196" s="16"/>
      <c r="QQ196" s="16"/>
      <c r="QR196" s="16"/>
      <c r="QS196" s="16"/>
      <c r="QT196" s="16"/>
      <c r="QU196" s="16"/>
      <c r="QV196" s="16"/>
      <c r="QW196" s="16"/>
      <c r="QX196" s="16"/>
      <c r="QY196" s="16"/>
      <c r="QZ196" s="16"/>
      <c r="RA196" s="16"/>
      <c r="RB196" s="16"/>
      <c r="RC196" s="16"/>
      <c r="RD196" s="16"/>
      <c r="RE196" s="16"/>
      <c r="RF196" s="16"/>
      <c r="RG196" s="16"/>
      <c r="RH196" s="16"/>
      <c r="RI196" s="16"/>
      <c r="RJ196" s="16"/>
      <c r="RK196" s="16"/>
      <c r="RL196" s="16"/>
      <c r="RM196" s="16"/>
      <c r="RN196" s="16"/>
      <c r="RO196" s="16"/>
      <c r="RP196" s="16"/>
      <c r="RQ196" s="16"/>
      <c r="RR196" s="16"/>
      <c r="RS196" s="16"/>
      <c r="RT196" s="16"/>
      <c r="RU196" s="16"/>
      <c r="RV196" s="16"/>
      <c r="RW196" s="16"/>
      <c r="RX196" s="16"/>
      <c r="RY196" s="16"/>
      <c r="RZ196" s="16"/>
      <c r="SA196" s="16"/>
      <c r="SB196" s="16"/>
      <c r="SC196" s="16"/>
      <c r="SD196" s="16"/>
      <c r="SE196" s="16"/>
      <c r="SF196" s="16"/>
      <c r="SG196" s="16"/>
      <c r="SH196" s="16"/>
      <c r="SI196" s="16"/>
      <c r="SJ196" s="16"/>
      <c r="SK196" s="16"/>
      <c r="SL196" s="16"/>
      <c r="SM196" s="16"/>
      <c r="SN196" s="16"/>
      <c r="SO196" s="16"/>
      <c r="SP196" s="16"/>
      <c r="SQ196" s="16"/>
      <c r="SR196" s="16"/>
      <c r="SS196" s="16"/>
      <c r="ST196" s="16"/>
      <c r="SU196" s="16"/>
      <c r="SV196" s="16"/>
      <c r="SW196" s="16"/>
      <c r="SX196" s="16"/>
      <c r="SY196" s="16"/>
      <c r="SZ196" s="16"/>
      <c r="TA196" s="16"/>
      <c r="TB196" s="16"/>
      <c r="TC196" s="16"/>
      <c r="TD196" s="16"/>
      <c r="TE196" s="16"/>
      <c r="TF196" s="16"/>
      <c r="TG196" s="16"/>
      <c r="TH196" s="16"/>
      <c r="TI196" s="16"/>
      <c r="TJ196" s="16"/>
      <c r="TK196" s="16"/>
      <c r="TL196" s="16"/>
      <c r="TM196" s="16"/>
      <c r="TN196" s="16"/>
      <c r="TO196" s="16"/>
    </row>
    <row r="197" spans="1:535" s="98" customFormat="1" x14ac:dyDescent="0.3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D197" s="16"/>
      <c r="GE197" s="16"/>
      <c r="GF197" s="16"/>
      <c r="GG197" s="16"/>
      <c r="GH197" s="16"/>
      <c r="GI197" s="16"/>
      <c r="GJ197" s="16"/>
      <c r="GK197" s="16"/>
      <c r="GL197" s="16"/>
      <c r="GM197" s="16"/>
      <c r="GN197" s="16"/>
      <c r="GO197" s="16"/>
      <c r="GP197" s="16"/>
      <c r="GQ197" s="16"/>
      <c r="GR197" s="16"/>
      <c r="GS197" s="16"/>
      <c r="GT197" s="16"/>
      <c r="GU197" s="16"/>
      <c r="GV197" s="16"/>
      <c r="GW197" s="16"/>
      <c r="GX197" s="16"/>
      <c r="GY197" s="16"/>
      <c r="GZ197" s="16"/>
      <c r="HA197" s="16"/>
      <c r="HB197" s="16"/>
      <c r="HC197" s="16"/>
      <c r="HD197" s="16"/>
      <c r="HE197" s="16"/>
      <c r="HF197" s="16"/>
      <c r="HG197" s="16"/>
      <c r="HH197" s="16"/>
      <c r="HI197" s="16"/>
      <c r="HJ197" s="16"/>
      <c r="HK197" s="16"/>
      <c r="HL197" s="16"/>
      <c r="HM197" s="16"/>
      <c r="HN197" s="16"/>
      <c r="HO197" s="16"/>
      <c r="HP197" s="16"/>
      <c r="HQ197" s="16"/>
      <c r="HR197" s="16"/>
      <c r="HS197" s="16"/>
      <c r="HT197" s="16"/>
      <c r="HU197" s="16"/>
      <c r="HV197" s="16"/>
      <c r="HW197" s="16"/>
      <c r="HX197" s="16"/>
      <c r="HY197" s="16"/>
      <c r="HZ197" s="16"/>
      <c r="IA197" s="16"/>
      <c r="IB197" s="16"/>
      <c r="IC197" s="16"/>
      <c r="ID197" s="16"/>
      <c r="IE197" s="16"/>
      <c r="IF197" s="16"/>
      <c r="IG197" s="16"/>
      <c r="IH197" s="16"/>
      <c r="II197" s="16"/>
      <c r="IJ197" s="16"/>
      <c r="IK197" s="16"/>
      <c r="IL197" s="16"/>
      <c r="IM197" s="16"/>
      <c r="IN197" s="16"/>
      <c r="IO197" s="16"/>
      <c r="IP197" s="16"/>
      <c r="IQ197" s="16"/>
      <c r="IR197" s="16"/>
      <c r="IS197" s="16"/>
      <c r="IT197" s="16"/>
      <c r="IU197" s="16"/>
      <c r="IV197" s="16"/>
      <c r="IW197" s="16"/>
      <c r="IX197" s="16"/>
      <c r="IY197" s="16"/>
      <c r="IZ197" s="16"/>
      <c r="JA197" s="16"/>
      <c r="JB197" s="16"/>
      <c r="JC197" s="16"/>
      <c r="JD197" s="16"/>
      <c r="JE197" s="16"/>
      <c r="JF197" s="16"/>
      <c r="JG197" s="16"/>
      <c r="JH197" s="16"/>
      <c r="JI197" s="16"/>
      <c r="JJ197" s="16"/>
      <c r="JK197" s="16"/>
      <c r="JL197" s="16"/>
      <c r="JM197" s="16"/>
      <c r="JN197" s="16"/>
      <c r="JO197" s="16"/>
      <c r="JP197" s="16"/>
      <c r="JQ197" s="16"/>
      <c r="JR197" s="16"/>
      <c r="JS197" s="16"/>
      <c r="JT197" s="16"/>
      <c r="JU197" s="16"/>
      <c r="JV197" s="16"/>
      <c r="JW197" s="16"/>
      <c r="JX197" s="16"/>
      <c r="JY197" s="16"/>
      <c r="JZ197" s="16"/>
      <c r="KA197" s="16"/>
      <c r="KB197" s="16"/>
      <c r="KC197" s="16"/>
      <c r="KD197" s="16"/>
      <c r="KE197" s="16"/>
      <c r="KF197" s="16"/>
      <c r="KG197" s="16"/>
      <c r="KH197" s="16"/>
      <c r="KI197" s="16"/>
      <c r="KJ197" s="16"/>
      <c r="KK197" s="16"/>
      <c r="KL197" s="16"/>
      <c r="KM197" s="16"/>
      <c r="KN197" s="16"/>
      <c r="KO197" s="16"/>
      <c r="KP197" s="16"/>
      <c r="KQ197" s="16"/>
      <c r="KR197" s="16"/>
      <c r="KS197" s="16"/>
      <c r="KT197" s="16"/>
      <c r="KU197" s="16"/>
      <c r="KV197" s="16"/>
      <c r="KW197" s="16"/>
      <c r="KX197" s="16"/>
      <c r="KY197" s="16"/>
      <c r="KZ197" s="16"/>
      <c r="LA197" s="16"/>
      <c r="LB197" s="16"/>
      <c r="LC197" s="16"/>
      <c r="LD197" s="16"/>
      <c r="LE197" s="16"/>
      <c r="LF197" s="16"/>
      <c r="LG197" s="16"/>
      <c r="LH197" s="16"/>
      <c r="LI197" s="16"/>
      <c r="LJ197" s="16"/>
      <c r="LK197" s="16"/>
      <c r="LL197" s="16"/>
      <c r="LM197" s="16"/>
      <c r="LN197" s="16"/>
      <c r="LO197" s="16"/>
      <c r="LP197" s="16"/>
      <c r="LQ197" s="16"/>
      <c r="LR197" s="16"/>
      <c r="LS197" s="16"/>
      <c r="LT197" s="16"/>
      <c r="LU197" s="16"/>
      <c r="LV197" s="16"/>
      <c r="LW197" s="16"/>
      <c r="LX197" s="16"/>
      <c r="LY197" s="16"/>
      <c r="LZ197" s="16"/>
      <c r="MA197" s="16"/>
      <c r="MB197" s="16"/>
      <c r="MC197" s="16"/>
      <c r="MD197" s="16"/>
      <c r="ME197" s="16"/>
      <c r="MF197" s="16"/>
      <c r="MG197" s="16"/>
      <c r="MH197" s="16"/>
      <c r="MI197" s="16"/>
      <c r="MJ197" s="16"/>
      <c r="MK197" s="16"/>
      <c r="ML197" s="16"/>
      <c r="MM197" s="16"/>
      <c r="MN197" s="16"/>
      <c r="MO197" s="16"/>
      <c r="MP197" s="16"/>
      <c r="MQ197" s="16"/>
      <c r="MR197" s="16"/>
      <c r="MS197" s="16"/>
      <c r="MT197" s="16"/>
      <c r="MU197" s="16"/>
      <c r="MV197" s="16"/>
      <c r="MW197" s="16"/>
      <c r="MX197" s="16"/>
      <c r="MY197" s="16"/>
      <c r="MZ197" s="16"/>
      <c r="NA197" s="16"/>
      <c r="NB197" s="16"/>
      <c r="NC197" s="16"/>
      <c r="ND197" s="16"/>
      <c r="NE197" s="16"/>
      <c r="NF197" s="16"/>
      <c r="NG197" s="16"/>
      <c r="NH197" s="16"/>
      <c r="NI197" s="16"/>
      <c r="NJ197" s="16"/>
      <c r="NK197" s="16"/>
      <c r="NL197" s="16"/>
      <c r="NM197" s="16"/>
      <c r="NN197" s="16"/>
      <c r="NO197" s="16"/>
      <c r="NP197" s="16"/>
      <c r="NQ197" s="16"/>
      <c r="NR197" s="16"/>
      <c r="NS197" s="16"/>
      <c r="NT197" s="16"/>
      <c r="NU197" s="16"/>
      <c r="NV197" s="16"/>
      <c r="NW197" s="16"/>
      <c r="NX197" s="16"/>
      <c r="NY197" s="16"/>
      <c r="NZ197" s="16"/>
      <c r="OA197" s="16"/>
      <c r="OB197" s="16"/>
      <c r="OC197" s="16"/>
      <c r="OD197" s="16"/>
      <c r="OE197" s="16"/>
      <c r="OF197" s="16"/>
      <c r="OG197" s="16"/>
      <c r="OH197" s="16"/>
      <c r="OI197" s="16"/>
      <c r="OJ197" s="16"/>
      <c r="OK197" s="16"/>
      <c r="OL197" s="16"/>
      <c r="OM197" s="16"/>
      <c r="ON197" s="16"/>
      <c r="OO197" s="16"/>
      <c r="OP197" s="16"/>
      <c r="OQ197" s="16"/>
      <c r="OR197" s="16"/>
      <c r="OS197" s="16"/>
      <c r="OT197" s="16"/>
      <c r="OU197" s="16"/>
      <c r="OV197" s="16"/>
      <c r="OW197" s="16"/>
      <c r="OX197" s="16"/>
      <c r="OY197" s="16"/>
      <c r="OZ197" s="16"/>
      <c r="PA197" s="16"/>
      <c r="PB197" s="16"/>
      <c r="PC197" s="16"/>
      <c r="PD197" s="16"/>
      <c r="PE197" s="16"/>
      <c r="PF197" s="16"/>
      <c r="PG197" s="16"/>
      <c r="PH197" s="16"/>
      <c r="PI197" s="16"/>
      <c r="PJ197" s="16"/>
      <c r="PK197" s="16"/>
      <c r="PL197" s="16"/>
      <c r="PM197" s="16"/>
      <c r="PN197" s="16"/>
      <c r="PO197" s="16"/>
      <c r="PP197" s="16"/>
      <c r="PQ197" s="16"/>
      <c r="PR197" s="16"/>
      <c r="PS197" s="16"/>
      <c r="PT197" s="16"/>
      <c r="PU197" s="16"/>
      <c r="PV197" s="16"/>
      <c r="PW197" s="16"/>
      <c r="PX197" s="16"/>
      <c r="PY197" s="16"/>
      <c r="PZ197" s="16"/>
      <c r="QA197" s="16"/>
      <c r="QB197" s="16"/>
      <c r="QC197" s="16"/>
      <c r="QD197" s="16"/>
      <c r="QE197" s="16"/>
      <c r="QF197" s="16"/>
      <c r="QG197" s="16"/>
      <c r="QH197" s="16"/>
      <c r="QI197" s="16"/>
      <c r="QJ197" s="16"/>
      <c r="QK197" s="16"/>
      <c r="QL197" s="16"/>
      <c r="QM197" s="16"/>
      <c r="QN197" s="16"/>
      <c r="QO197" s="16"/>
      <c r="QP197" s="16"/>
      <c r="QQ197" s="16"/>
      <c r="QR197" s="16"/>
      <c r="QS197" s="16"/>
      <c r="QT197" s="16"/>
      <c r="QU197" s="16"/>
      <c r="QV197" s="16"/>
      <c r="QW197" s="16"/>
      <c r="QX197" s="16"/>
      <c r="QY197" s="16"/>
      <c r="QZ197" s="16"/>
      <c r="RA197" s="16"/>
      <c r="RB197" s="16"/>
      <c r="RC197" s="16"/>
      <c r="RD197" s="16"/>
      <c r="RE197" s="16"/>
      <c r="RF197" s="16"/>
      <c r="RG197" s="16"/>
      <c r="RH197" s="16"/>
      <c r="RI197" s="16"/>
      <c r="RJ197" s="16"/>
      <c r="RK197" s="16"/>
      <c r="RL197" s="16"/>
      <c r="RM197" s="16"/>
      <c r="RN197" s="16"/>
      <c r="RO197" s="16"/>
      <c r="RP197" s="16"/>
      <c r="RQ197" s="16"/>
      <c r="RR197" s="16"/>
      <c r="RS197" s="16"/>
      <c r="RT197" s="16"/>
      <c r="RU197" s="16"/>
      <c r="RV197" s="16"/>
      <c r="RW197" s="16"/>
      <c r="RX197" s="16"/>
      <c r="RY197" s="16"/>
      <c r="RZ197" s="16"/>
      <c r="SA197" s="16"/>
      <c r="SB197" s="16"/>
      <c r="SC197" s="16"/>
      <c r="SD197" s="16"/>
      <c r="SE197" s="16"/>
      <c r="SF197" s="16"/>
      <c r="SG197" s="16"/>
      <c r="SH197" s="16"/>
      <c r="SI197" s="16"/>
      <c r="SJ197" s="16"/>
      <c r="SK197" s="16"/>
      <c r="SL197" s="16"/>
      <c r="SM197" s="16"/>
      <c r="SN197" s="16"/>
      <c r="SO197" s="16"/>
      <c r="SP197" s="16"/>
      <c r="SQ197" s="16"/>
      <c r="SR197" s="16"/>
      <c r="SS197" s="16"/>
      <c r="ST197" s="16"/>
      <c r="SU197" s="16"/>
      <c r="SV197" s="16"/>
      <c r="SW197" s="16"/>
      <c r="SX197" s="16"/>
      <c r="SY197" s="16"/>
      <c r="SZ197" s="16"/>
      <c r="TA197" s="16"/>
      <c r="TB197" s="16"/>
      <c r="TC197" s="16"/>
      <c r="TD197" s="16"/>
      <c r="TE197" s="16"/>
      <c r="TF197" s="16"/>
      <c r="TG197" s="16"/>
      <c r="TH197" s="16"/>
      <c r="TI197" s="16"/>
      <c r="TJ197" s="16"/>
      <c r="TK197" s="16"/>
      <c r="TL197" s="16"/>
      <c r="TM197" s="16"/>
      <c r="TN197" s="16"/>
      <c r="TO197" s="16"/>
    </row>
    <row r="198" spans="1:535" s="98" customFormat="1" x14ac:dyDescent="0.3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D198" s="16"/>
      <c r="GE198" s="16"/>
      <c r="GF198" s="16"/>
      <c r="GG198" s="16"/>
      <c r="GH198" s="16"/>
      <c r="GI198" s="16"/>
      <c r="GJ198" s="16"/>
      <c r="GK198" s="16"/>
      <c r="GL198" s="16"/>
      <c r="GM198" s="16"/>
      <c r="GN198" s="16"/>
      <c r="GO198" s="16"/>
      <c r="GP198" s="16"/>
      <c r="GQ198" s="16"/>
      <c r="GR198" s="16"/>
      <c r="GS198" s="16"/>
      <c r="GT198" s="16"/>
      <c r="GU198" s="16"/>
      <c r="GV198" s="16"/>
      <c r="GW198" s="16"/>
      <c r="GX198" s="16"/>
      <c r="GY198" s="16"/>
      <c r="GZ198" s="16"/>
      <c r="HA198" s="16"/>
      <c r="HB198" s="16"/>
      <c r="HC198" s="16"/>
      <c r="HD198" s="16"/>
      <c r="HE198" s="16"/>
      <c r="HF198" s="16"/>
      <c r="HG198" s="16"/>
      <c r="HH198" s="16"/>
      <c r="HI198" s="16"/>
      <c r="HJ198" s="16"/>
      <c r="HK198" s="16"/>
      <c r="HL198" s="16"/>
      <c r="HM198" s="16"/>
      <c r="HN198" s="16"/>
      <c r="HO198" s="16"/>
      <c r="HP198" s="16"/>
      <c r="HQ198" s="16"/>
      <c r="HR198" s="16"/>
      <c r="HS198" s="16"/>
      <c r="HT198" s="16"/>
      <c r="HU198" s="16"/>
      <c r="HV198" s="16"/>
      <c r="HW198" s="16"/>
      <c r="HX198" s="16"/>
      <c r="HY198" s="16"/>
      <c r="HZ198" s="16"/>
      <c r="IA198" s="16"/>
      <c r="IB198" s="16"/>
      <c r="IC198" s="16"/>
      <c r="ID198" s="16"/>
      <c r="IE198" s="16"/>
      <c r="IF198" s="16"/>
      <c r="IG198" s="16"/>
      <c r="IH198" s="16"/>
      <c r="II198" s="16"/>
      <c r="IJ198" s="16"/>
      <c r="IK198" s="16"/>
      <c r="IL198" s="16"/>
      <c r="IM198" s="16"/>
      <c r="IN198" s="16"/>
      <c r="IO198" s="16"/>
      <c r="IP198" s="16"/>
      <c r="IQ198" s="16"/>
      <c r="IR198" s="16"/>
      <c r="IS198" s="16"/>
      <c r="IT198" s="16"/>
      <c r="IU198" s="16"/>
      <c r="IV198" s="16"/>
      <c r="IW198" s="16"/>
      <c r="IX198" s="16"/>
      <c r="IY198" s="16"/>
      <c r="IZ198" s="16"/>
      <c r="JA198" s="16"/>
      <c r="JB198" s="16"/>
      <c r="JC198" s="16"/>
      <c r="JD198" s="16"/>
      <c r="JE198" s="16"/>
      <c r="JF198" s="16"/>
      <c r="JG198" s="16"/>
      <c r="JH198" s="16"/>
      <c r="JI198" s="16"/>
      <c r="JJ198" s="16"/>
      <c r="JK198" s="16"/>
      <c r="JL198" s="16"/>
      <c r="JM198" s="16"/>
      <c r="JN198" s="16"/>
      <c r="JO198" s="16"/>
      <c r="JP198" s="16"/>
      <c r="JQ198" s="16"/>
      <c r="JR198" s="16"/>
      <c r="JS198" s="16"/>
      <c r="JT198" s="16"/>
      <c r="JU198" s="16"/>
      <c r="JV198" s="16"/>
      <c r="JW198" s="16"/>
      <c r="JX198" s="16"/>
      <c r="JY198" s="16"/>
      <c r="JZ198" s="16"/>
      <c r="KA198" s="16"/>
      <c r="KB198" s="16"/>
      <c r="KC198" s="16"/>
      <c r="KD198" s="16"/>
      <c r="KE198" s="16"/>
      <c r="KF198" s="16"/>
      <c r="KG198" s="16"/>
      <c r="KH198" s="16"/>
      <c r="KI198" s="16"/>
      <c r="KJ198" s="16"/>
      <c r="KK198" s="16"/>
      <c r="KL198" s="16"/>
      <c r="KM198" s="16"/>
      <c r="KN198" s="16"/>
      <c r="KO198" s="16"/>
      <c r="KP198" s="16"/>
      <c r="KQ198" s="16"/>
      <c r="KR198" s="16"/>
      <c r="KS198" s="16"/>
      <c r="KT198" s="16"/>
      <c r="KU198" s="16"/>
      <c r="KV198" s="16"/>
      <c r="KW198" s="16"/>
      <c r="KX198" s="16"/>
      <c r="KY198" s="16"/>
      <c r="KZ198" s="16"/>
      <c r="LA198" s="16"/>
      <c r="LB198" s="16"/>
      <c r="LC198" s="16"/>
      <c r="LD198" s="16"/>
      <c r="LE198" s="16"/>
      <c r="LF198" s="16"/>
      <c r="LG198" s="16"/>
      <c r="LH198" s="16"/>
      <c r="LI198" s="16"/>
      <c r="LJ198" s="16"/>
      <c r="LK198" s="16"/>
      <c r="LL198" s="16"/>
      <c r="LM198" s="16"/>
      <c r="LN198" s="16"/>
      <c r="LO198" s="16"/>
      <c r="LP198" s="16"/>
      <c r="LQ198" s="16"/>
      <c r="LR198" s="16"/>
      <c r="LS198" s="16"/>
      <c r="LT198" s="16"/>
      <c r="LU198" s="16"/>
      <c r="LV198" s="16"/>
      <c r="LW198" s="16"/>
      <c r="LX198" s="16"/>
      <c r="LY198" s="16"/>
      <c r="LZ198" s="16"/>
      <c r="MA198" s="16"/>
      <c r="MB198" s="16"/>
      <c r="MC198" s="16"/>
      <c r="MD198" s="16"/>
      <c r="ME198" s="16"/>
      <c r="MF198" s="16"/>
      <c r="MG198" s="16"/>
      <c r="MH198" s="16"/>
      <c r="MI198" s="16"/>
      <c r="MJ198" s="16"/>
      <c r="MK198" s="16"/>
      <c r="ML198" s="16"/>
      <c r="MM198" s="16"/>
      <c r="MN198" s="16"/>
      <c r="MO198" s="16"/>
      <c r="MP198" s="16"/>
      <c r="MQ198" s="16"/>
      <c r="MR198" s="16"/>
      <c r="MS198" s="16"/>
      <c r="MT198" s="16"/>
      <c r="MU198" s="16"/>
      <c r="MV198" s="16"/>
      <c r="MW198" s="16"/>
      <c r="MX198" s="16"/>
      <c r="MY198" s="16"/>
      <c r="MZ198" s="16"/>
      <c r="NA198" s="16"/>
      <c r="NB198" s="16"/>
      <c r="NC198" s="16"/>
      <c r="ND198" s="16"/>
      <c r="NE198" s="16"/>
      <c r="NF198" s="16"/>
      <c r="NG198" s="16"/>
      <c r="NH198" s="16"/>
      <c r="NI198" s="16"/>
      <c r="NJ198" s="16"/>
      <c r="NK198" s="16"/>
      <c r="NL198" s="16"/>
      <c r="NM198" s="16"/>
      <c r="NN198" s="16"/>
      <c r="NO198" s="16"/>
      <c r="NP198" s="16"/>
      <c r="NQ198" s="16"/>
      <c r="NR198" s="16"/>
      <c r="NS198" s="16"/>
      <c r="NT198" s="16"/>
      <c r="NU198" s="16"/>
      <c r="NV198" s="16"/>
      <c r="NW198" s="16"/>
      <c r="NX198" s="16"/>
      <c r="NY198" s="16"/>
      <c r="NZ198" s="16"/>
      <c r="OA198" s="16"/>
      <c r="OB198" s="16"/>
      <c r="OC198" s="16"/>
      <c r="OD198" s="16"/>
      <c r="OE198" s="16"/>
      <c r="OF198" s="16"/>
      <c r="OG198" s="16"/>
      <c r="OH198" s="16"/>
      <c r="OI198" s="16"/>
      <c r="OJ198" s="16"/>
      <c r="OK198" s="16"/>
      <c r="OL198" s="16"/>
      <c r="OM198" s="16"/>
      <c r="ON198" s="16"/>
      <c r="OO198" s="16"/>
      <c r="OP198" s="16"/>
      <c r="OQ198" s="16"/>
      <c r="OR198" s="16"/>
      <c r="OS198" s="16"/>
      <c r="OT198" s="16"/>
      <c r="OU198" s="16"/>
      <c r="OV198" s="16"/>
      <c r="OW198" s="16"/>
      <c r="OX198" s="16"/>
      <c r="OY198" s="16"/>
      <c r="OZ198" s="16"/>
      <c r="PA198" s="16"/>
      <c r="PB198" s="16"/>
      <c r="PC198" s="16"/>
      <c r="PD198" s="16"/>
      <c r="PE198" s="16"/>
      <c r="PF198" s="16"/>
      <c r="PG198" s="16"/>
      <c r="PH198" s="16"/>
      <c r="PI198" s="16"/>
      <c r="PJ198" s="16"/>
      <c r="PK198" s="16"/>
      <c r="PL198" s="16"/>
      <c r="PM198" s="16"/>
      <c r="PN198" s="16"/>
      <c r="PO198" s="16"/>
      <c r="PP198" s="16"/>
      <c r="PQ198" s="16"/>
      <c r="PR198" s="16"/>
      <c r="PS198" s="16"/>
      <c r="PT198" s="16"/>
      <c r="PU198" s="16"/>
      <c r="PV198" s="16"/>
      <c r="PW198" s="16"/>
      <c r="PX198" s="16"/>
      <c r="PY198" s="16"/>
      <c r="PZ198" s="16"/>
      <c r="QA198" s="16"/>
      <c r="QB198" s="16"/>
      <c r="QC198" s="16"/>
      <c r="QD198" s="16"/>
      <c r="QE198" s="16"/>
      <c r="QF198" s="16"/>
      <c r="QG198" s="16"/>
      <c r="QH198" s="16"/>
      <c r="QI198" s="16"/>
      <c r="QJ198" s="16"/>
      <c r="QK198" s="16"/>
      <c r="QL198" s="16"/>
      <c r="QM198" s="16"/>
      <c r="QN198" s="16"/>
      <c r="QO198" s="16"/>
      <c r="QP198" s="16"/>
      <c r="QQ198" s="16"/>
      <c r="QR198" s="16"/>
      <c r="QS198" s="16"/>
      <c r="QT198" s="16"/>
      <c r="QU198" s="16"/>
      <c r="QV198" s="16"/>
      <c r="QW198" s="16"/>
      <c r="QX198" s="16"/>
      <c r="QY198" s="16"/>
      <c r="QZ198" s="16"/>
      <c r="RA198" s="16"/>
      <c r="RB198" s="16"/>
      <c r="RC198" s="16"/>
      <c r="RD198" s="16"/>
      <c r="RE198" s="16"/>
      <c r="RF198" s="16"/>
      <c r="RG198" s="16"/>
      <c r="RH198" s="16"/>
      <c r="RI198" s="16"/>
      <c r="RJ198" s="16"/>
      <c r="RK198" s="16"/>
      <c r="RL198" s="16"/>
      <c r="RM198" s="16"/>
      <c r="RN198" s="16"/>
      <c r="RO198" s="16"/>
      <c r="RP198" s="16"/>
      <c r="RQ198" s="16"/>
      <c r="RR198" s="16"/>
      <c r="RS198" s="16"/>
      <c r="RT198" s="16"/>
      <c r="RU198" s="16"/>
      <c r="RV198" s="16"/>
      <c r="RW198" s="16"/>
      <c r="RX198" s="16"/>
      <c r="RY198" s="16"/>
      <c r="RZ198" s="16"/>
      <c r="SA198" s="16"/>
      <c r="SB198" s="16"/>
      <c r="SC198" s="16"/>
      <c r="SD198" s="16"/>
      <c r="SE198" s="16"/>
      <c r="SF198" s="16"/>
      <c r="SG198" s="16"/>
      <c r="SH198" s="16"/>
      <c r="SI198" s="16"/>
      <c r="SJ198" s="16"/>
      <c r="SK198" s="16"/>
      <c r="SL198" s="16"/>
      <c r="SM198" s="16"/>
      <c r="SN198" s="16"/>
      <c r="SO198" s="16"/>
      <c r="SP198" s="16"/>
      <c r="SQ198" s="16"/>
      <c r="SR198" s="16"/>
      <c r="SS198" s="16"/>
      <c r="ST198" s="16"/>
      <c r="SU198" s="16"/>
      <c r="SV198" s="16"/>
      <c r="SW198" s="16"/>
      <c r="SX198" s="16"/>
      <c r="SY198" s="16"/>
      <c r="SZ198" s="16"/>
      <c r="TA198" s="16"/>
      <c r="TB198" s="16"/>
      <c r="TC198" s="16"/>
      <c r="TD198" s="16"/>
      <c r="TE198" s="16"/>
      <c r="TF198" s="16"/>
      <c r="TG198" s="16"/>
      <c r="TH198" s="16"/>
      <c r="TI198" s="16"/>
      <c r="TJ198" s="16"/>
      <c r="TK198" s="16"/>
      <c r="TL198" s="16"/>
      <c r="TM198" s="16"/>
      <c r="TN198" s="16"/>
      <c r="TO198" s="16"/>
    </row>
    <row r="199" spans="1:535" s="98" customFormat="1" x14ac:dyDescent="0.3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D199" s="16"/>
      <c r="GE199" s="16"/>
      <c r="GF199" s="16"/>
      <c r="GG199" s="16"/>
      <c r="GH199" s="16"/>
      <c r="GI199" s="16"/>
      <c r="GJ199" s="16"/>
      <c r="GK199" s="16"/>
      <c r="GL199" s="16"/>
      <c r="GM199" s="16"/>
      <c r="GN199" s="16"/>
      <c r="GO199" s="16"/>
      <c r="GP199" s="16"/>
      <c r="GQ199" s="16"/>
      <c r="GR199" s="16"/>
      <c r="GS199" s="16"/>
      <c r="GT199" s="16"/>
      <c r="GU199" s="16"/>
      <c r="GV199" s="16"/>
      <c r="GW199" s="16"/>
      <c r="GX199" s="16"/>
      <c r="GY199" s="16"/>
      <c r="GZ199" s="16"/>
      <c r="HA199" s="16"/>
      <c r="HB199" s="16"/>
      <c r="HC199" s="16"/>
      <c r="HD199" s="16"/>
      <c r="HE199" s="16"/>
      <c r="HF199" s="16"/>
      <c r="HG199" s="16"/>
      <c r="HH199" s="16"/>
      <c r="HI199" s="16"/>
      <c r="HJ199" s="16"/>
      <c r="HK199" s="16"/>
      <c r="HL199" s="16"/>
      <c r="HM199" s="16"/>
      <c r="HN199" s="16"/>
      <c r="HO199" s="16"/>
      <c r="HP199" s="16"/>
      <c r="HQ199" s="16"/>
      <c r="HR199" s="16"/>
      <c r="HS199" s="16"/>
      <c r="HT199" s="16"/>
      <c r="HU199" s="16"/>
      <c r="HV199" s="16"/>
      <c r="HW199" s="16"/>
      <c r="HX199" s="16"/>
      <c r="HY199" s="16"/>
      <c r="HZ199" s="16"/>
      <c r="IA199" s="16"/>
      <c r="IB199" s="16"/>
      <c r="IC199" s="16"/>
      <c r="ID199" s="16"/>
      <c r="IE199" s="16"/>
      <c r="IF199" s="16"/>
      <c r="IG199" s="16"/>
      <c r="IH199" s="16"/>
      <c r="II199" s="16"/>
      <c r="IJ199" s="16"/>
      <c r="IK199" s="16"/>
      <c r="IL199" s="16"/>
      <c r="IM199" s="16"/>
      <c r="IN199" s="16"/>
      <c r="IO199" s="16"/>
      <c r="IP199" s="16"/>
      <c r="IQ199" s="16"/>
      <c r="IR199" s="16"/>
      <c r="IS199" s="16"/>
      <c r="IT199" s="16"/>
      <c r="IU199" s="16"/>
      <c r="IV199" s="16"/>
      <c r="IW199" s="16"/>
      <c r="IX199" s="16"/>
      <c r="IY199" s="16"/>
      <c r="IZ199" s="16"/>
      <c r="JA199" s="16"/>
      <c r="JB199" s="16"/>
      <c r="JC199" s="16"/>
      <c r="JD199" s="16"/>
      <c r="JE199" s="16"/>
      <c r="JF199" s="16"/>
      <c r="JG199" s="16"/>
      <c r="JH199" s="16"/>
      <c r="JI199" s="16"/>
      <c r="JJ199" s="16"/>
      <c r="JK199" s="16"/>
      <c r="JL199" s="16"/>
      <c r="JM199" s="16"/>
      <c r="JN199" s="16"/>
      <c r="JO199" s="16"/>
      <c r="JP199" s="16"/>
      <c r="JQ199" s="16"/>
      <c r="JR199" s="16"/>
      <c r="JS199" s="16"/>
      <c r="JT199" s="16"/>
      <c r="JU199" s="16"/>
      <c r="JV199" s="16"/>
      <c r="JW199" s="16"/>
      <c r="JX199" s="16"/>
      <c r="JY199" s="16"/>
      <c r="JZ199" s="16"/>
      <c r="KA199" s="16"/>
      <c r="KB199" s="16"/>
      <c r="KC199" s="16"/>
      <c r="KD199" s="16"/>
      <c r="KE199" s="16"/>
      <c r="KF199" s="16"/>
      <c r="KG199" s="16"/>
      <c r="KH199" s="16"/>
      <c r="KI199" s="16"/>
      <c r="KJ199" s="16"/>
      <c r="KK199" s="16"/>
      <c r="KL199" s="16"/>
      <c r="KM199" s="16"/>
      <c r="KN199" s="16"/>
      <c r="KO199" s="16"/>
      <c r="KP199" s="16"/>
      <c r="KQ199" s="16"/>
      <c r="KR199" s="16"/>
      <c r="KS199" s="16"/>
      <c r="KT199" s="16"/>
      <c r="KU199" s="16"/>
      <c r="KV199" s="16"/>
      <c r="KW199" s="16"/>
      <c r="KX199" s="16"/>
      <c r="KY199" s="16"/>
      <c r="KZ199" s="16"/>
      <c r="LA199" s="16"/>
      <c r="LB199" s="16"/>
      <c r="LC199" s="16"/>
      <c r="LD199" s="16"/>
      <c r="LE199" s="16"/>
      <c r="LF199" s="16"/>
      <c r="LG199" s="16"/>
      <c r="LH199" s="16"/>
      <c r="LI199" s="16"/>
      <c r="LJ199" s="16"/>
      <c r="LK199" s="16"/>
      <c r="LL199" s="16"/>
      <c r="LM199" s="16"/>
      <c r="LN199" s="16"/>
      <c r="LO199" s="16"/>
      <c r="LP199" s="16"/>
      <c r="LQ199" s="16"/>
      <c r="LR199" s="16"/>
      <c r="LS199" s="16"/>
      <c r="LT199" s="16"/>
      <c r="LU199" s="16"/>
      <c r="LV199" s="16"/>
      <c r="LW199" s="16"/>
      <c r="LX199" s="16"/>
      <c r="LY199" s="16"/>
      <c r="LZ199" s="16"/>
      <c r="MA199" s="16"/>
      <c r="MB199" s="16"/>
      <c r="MC199" s="16"/>
      <c r="MD199" s="16"/>
      <c r="ME199" s="16"/>
      <c r="MF199" s="16"/>
      <c r="MG199" s="16"/>
      <c r="MH199" s="16"/>
      <c r="MI199" s="16"/>
      <c r="MJ199" s="16"/>
      <c r="MK199" s="16"/>
      <c r="ML199" s="16"/>
      <c r="MM199" s="16"/>
      <c r="MN199" s="16"/>
      <c r="MO199" s="16"/>
      <c r="MP199" s="16"/>
      <c r="MQ199" s="16"/>
      <c r="MR199" s="16"/>
      <c r="MS199" s="16"/>
      <c r="MT199" s="16"/>
      <c r="MU199" s="16"/>
      <c r="MV199" s="16"/>
      <c r="MW199" s="16"/>
      <c r="MX199" s="16"/>
      <c r="MY199" s="16"/>
      <c r="MZ199" s="16"/>
      <c r="NA199" s="16"/>
      <c r="NB199" s="16"/>
      <c r="NC199" s="16"/>
      <c r="ND199" s="16"/>
      <c r="NE199" s="16"/>
      <c r="NF199" s="16"/>
      <c r="NG199" s="16"/>
      <c r="NH199" s="16"/>
      <c r="NI199" s="16"/>
      <c r="NJ199" s="16"/>
      <c r="NK199" s="16"/>
      <c r="NL199" s="16"/>
      <c r="NM199" s="16"/>
      <c r="NN199" s="16"/>
      <c r="NO199" s="16"/>
      <c r="NP199" s="16"/>
      <c r="NQ199" s="16"/>
      <c r="NR199" s="16"/>
      <c r="NS199" s="16"/>
      <c r="NT199" s="16"/>
      <c r="NU199" s="16"/>
      <c r="NV199" s="16"/>
      <c r="NW199" s="16"/>
      <c r="NX199" s="16"/>
      <c r="NY199" s="16"/>
      <c r="NZ199" s="16"/>
      <c r="OA199" s="16"/>
      <c r="OB199" s="16"/>
      <c r="OC199" s="16"/>
      <c r="OD199" s="16"/>
      <c r="OE199" s="16"/>
      <c r="OF199" s="16"/>
      <c r="OG199" s="16"/>
      <c r="OH199" s="16"/>
      <c r="OI199" s="16"/>
      <c r="OJ199" s="16"/>
      <c r="OK199" s="16"/>
      <c r="OL199" s="16"/>
      <c r="OM199" s="16"/>
      <c r="ON199" s="16"/>
      <c r="OO199" s="16"/>
      <c r="OP199" s="16"/>
      <c r="OQ199" s="16"/>
      <c r="OR199" s="16"/>
      <c r="OS199" s="16"/>
      <c r="OT199" s="16"/>
      <c r="OU199" s="16"/>
      <c r="OV199" s="16"/>
      <c r="OW199" s="16"/>
      <c r="OX199" s="16"/>
      <c r="OY199" s="16"/>
      <c r="OZ199" s="16"/>
      <c r="PA199" s="16"/>
      <c r="PB199" s="16"/>
      <c r="PC199" s="16"/>
      <c r="PD199" s="16"/>
      <c r="PE199" s="16"/>
      <c r="PF199" s="16"/>
      <c r="PG199" s="16"/>
      <c r="PH199" s="16"/>
      <c r="PI199" s="16"/>
      <c r="PJ199" s="16"/>
      <c r="PK199" s="16"/>
      <c r="PL199" s="16"/>
      <c r="PM199" s="16"/>
      <c r="PN199" s="16"/>
      <c r="PO199" s="16"/>
      <c r="PP199" s="16"/>
      <c r="PQ199" s="16"/>
      <c r="PR199" s="16"/>
      <c r="PS199" s="16"/>
      <c r="PT199" s="16"/>
      <c r="PU199" s="16"/>
      <c r="PV199" s="16"/>
      <c r="PW199" s="16"/>
      <c r="PX199" s="16"/>
      <c r="PY199" s="16"/>
      <c r="PZ199" s="16"/>
      <c r="QA199" s="16"/>
      <c r="QB199" s="16"/>
      <c r="QC199" s="16"/>
      <c r="QD199" s="16"/>
      <c r="QE199" s="16"/>
      <c r="QF199" s="16"/>
      <c r="QG199" s="16"/>
      <c r="QH199" s="16"/>
      <c r="QI199" s="16"/>
      <c r="QJ199" s="16"/>
      <c r="QK199" s="16"/>
      <c r="QL199" s="16"/>
      <c r="QM199" s="16"/>
      <c r="QN199" s="16"/>
      <c r="QO199" s="16"/>
      <c r="QP199" s="16"/>
      <c r="QQ199" s="16"/>
      <c r="QR199" s="16"/>
      <c r="QS199" s="16"/>
      <c r="QT199" s="16"/>
      <c r="QU199" s="16"/>
      <c r="QV199" s="16"/>
      <c r="QW199" s="16"/>
      <c r="QX199" s="16"/>
      <c r="QY199" s="16"/>
      <c r="QZ199" s="16"/>
      <c r="RA199" s="16"/>
      <c r="RB199" s="16"/>
      <c r="RC199" s="16"/>
      <c r="RD199" s="16"/>
      <c r="RE199" s="16"/>
      <c r="RF199" s="16"/>
      <c r="RG199" s="16"/>
      <c r="RH199" s="16"/>
      <c r="RI199" s="16"/>
      <c r="RJ199" s="16"/>
      <c r="RK199" s="16"/>
      <c r="RL199" s="16"/>
      <c r="RM199" s="16"/>
      <c r="RN199" s="16"/>
      <c r="RO199" s="16"/>
      <c r="RP199" s="16"/>
      <c r="RQ199" s="16"/>
      <c r="RR199" s="16"/>
      <c r="RS199" s="16"/>
      <c r="RT199" s="16"/>
      <c r="RU199" s="16"/>
      <c r="RV199" s="16"/>
      <c r="RW199" s="16"/>
      <c r="RX199" s="16"/>
      <c r="RY199" s="16"/>
      <c r="RZ199" s="16"/>
      <c r="SA199" s="16"/>
      <c r="SB199" s="16"/>
      <c r="SC199" s="16"/>
      <c r="SD199" s="16"/>
      <c r="SE199" s="16"/>
      <c r="SF199" s="16"/>
      <c r="SG199" s="16"/>
      <c r="SH199" s="16"/>
      <c r="SI199" s="16"/>
      <c r="SJ199" s="16"/>
      <c r="SK199" s="16"/>
      <c r="SL199" s="16"/>
      <c r="SM199" s="16"/>
      <c r="SN199" s="16"/>
      <c r="SO199" s="16"/>
      <c r="SP199" s="16"/>
      <c r="SQ199" s="16"/>
      <c r="SR199" s="16"/>
      <c r="SS199" s="16"/>
      <c r="ST199" s="16"/>
      <c r="SU199" s="16"/>
      <c r="SV199" s="16"/>
      <c r="SW199" s="16"/>
      <c r="SX199" s="16"/>
      <c r="SY199" s="16"/>
      <c r="SZ199" s="16"/>
      <c r="TA199" s="16"/>
      <c r="TB199" s="16"/>
      <c r="TC199" s="16"/>
      <c r="TD199" s="16"/>
      <c r="TE199" s="16"/>
      <c r="TF199" s="16"/>
      <c r="TG199" s="16"/>
      <c r="TH199" s="16"/>
      <c r="TI199" s="16"/>
      <c r="TJ199" s="16"/>
      <c r="TK199" s="16"/>
      <c r="TL199" s="16"/>
      <c r="TM199" s="16"/>
      <c r="TN199" s="16"/>
      <c r="TO199" s="16"/>
    </row>
    <row r="200" spans="1:535" s="98" customFormat="1" x14ac:dyDescent="0.3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D200" s="16"/>
      <c r="GE200" s="16"/>
      <c r="GF200" s="16"/>
      <c r="GG200" s="16"/>
      <c r="GH200" s="16"/>
      <c r="GI200" s="16"/>
      <c r="GJ200" s="16"/>
      <c r="GK200" s="16"/>
      <c r="GL200" s="16"/>
      <c r="GM200" s="16"/>
      <c r="GN200" s="16"/>
      <c r="GO200" s="16"/>
      <c r="GP200" s="16"/>
      <c r="GQ200" s="16"/>
      <c r="GR200" s="16"/>
      <c r="GS200" s="16"/>
      <c r="GT200" s="16"/>
      <c r="GU200" s="16"/>
      <c r="GV200" s="16"/>
      <c r="GW200" s="16"/>
      <c r="GX200" s="16"/>
      <c r="GY200" s="16"/>
      <c r="GZ200" s="16"/>
      <c r="HA200" s="16"/>
      <c r="HB200" s="16"/>
      <c r="HC200" s="16"/>
      <c r="HD200" s="16"/>
      <c r="HE200" s="16"/>
      <c r="HF200" s="16"/>
      <c r="HG200" s="16"/>
      <c r="HH200" s="16"/>
      <c r="HI200" s="16"/>
      <c r="HJ200" s="16"/>
      <c r="HK200" s="16"/>
      <c r="HL200" s="16"/>
      <c r="HM200" s="16"/>
      <c r="HN200" s="16"/>
      <c r="HO200" s="16"/>
      <c r="HP200" s="16"/>
      <c r="HQ200" s="16"/>
      <c r="HR200" s="16"/>
      <c r="HS200" s="16"/>
      <c r="HT200" s="16"/>
      <c r="HU200" s="16"/>
      <c r="HV200" s="16"/>
      <c r="HW200" s="16"/>
      <c r="HX200" s="16"/>
      <c r="HY200" s="16"/>
      <c r="HZ200" s="16"/>
      <c r="IA200" s="16"/>
      <c r="IB200" s="16"/>
      <c r="IC200" s="16"/>
      <c r="ID200" s="16"/>
      <c r="IE200" s="16"/>
      <c r="IF200" s="16"/>
      <c r="IG200" s="16"/>
      <c r="IH200" s="16"/>
      <c r="II200" s="16"/>
      <c r="IJ200" s="16"/>
      <c r="IK200" s="16"/>
      <c r="IL200" s="16"/>
      <c r="IM200" s="16"/>
      <c r="IN200" s="16"/>
      <c r="IO200" s="16"/>
      <c r="IP200" s="16"/>
      <c r="IQ200" s="16"/>
      <c r="IR200" s="16"/>
      <c r="IS200" s="16"/>
      <c r="IT200" s="16"/>
      <c r="IU200" s="16"/>
      <c r="IV200" s="16"/>
      <c r="IW200" s="16"/>
      <c r="IX200" s="16"/>
      <c r="IY200" s="16"/>
      <c r="IZ200" s="16"/>
      <c r="JA200" s="16"/>
      <c r="JB200" s="16"/>
      <c r="JC200" s="16"/>
      <c r="JD200" s="16"/>
      <c r="JE200" s="16"/>
      <c r="JF200" s="16"/>
      <c r="JG200" s="16"/>
      <c r="JH200" s="16"/>
      <c r="JI200" s="16"/>
      <c r="JJ200" s="16"/>
      <c r="JK200" s="16"/>
      <c r="JL200" s="16"/>
      <c r="JM200" s="16"/>
      <c r="JN200" s="16"/>
      <c r="JO200" s="16"/>
      <c r="JP200" s="16"/>
      <c r="JQ200" s="16"/>
      <c r="JR200" s="16"/>
      <c r="JS200" s="16"/>
      <c r="JT200" s="16"/>
      <c r="JU200" s="16"/>
      <c r="JV200" s="16"/>
      <c r="JW200" s="16"/>
      <c r="JX200" s="16"/>
      <c r="JY200" s="16"/>
      <c r="JZ200" s="16"/>
      <c r="KA200" s="16"/>
      <c r="KB200" s="16"/>
      <c r="KC200" s="16"/>
      <c r="KD200" s="16"/>
      <c r="KE200" s="16"/>
      <c r="KF200" s="16"/>
      <c r="KG200" s="16"/>
      <c r="KH200" s="16"/>
      <c r="KI200" s="16"/>
      <c r="KJ200" s="16"/>
      <c r="KK200" s="16"/>
      <c r="KL200" s="16"/>
      <c r="KM200" s="16"/>
      <c r="KN200" s="16"/>
      <c r="KO200" s="16"/>
      <c r="KP200" s="16"/>
      <c r="KQ200" s="16"/>
      <c r="KR200" s="16"/>
      <c r="KS200" s="16"/>
      <c r="KT200" s="16"/>
      <c r="KU200" s="16"/>
      <c r="KV200" s="16"/>
      <c r="KW200" s="16"/>
      <c r="KX200" s="16"/>
      <c r="KY200" s="16"/>
      <c r="KZ200" s="16"/>
      <c r="LA200" s="16"/>
      <c r="LB200" s="16"/>
      <c r="LC200" s="16"/>
      <c r="LD200" s="16"/>
      <c r="LE200" s="16"/>
      <c r="LF200" s="16"/>
      <c r="LG200" s="16"/>
      <c r="LH200" s="16"/>
      <c r="LI200" s="16"/>
      <c r="LJ200" s="16"/>
      <c r="LK200" s="16"/>
      <c r="LL200" s="16"/>
      <c r="LM200" s="16"/>
      <c r="LN200" s="16"/>
      <c r="LO200" s="16"/>
      <c r="LP200" s="16"/>
      <c r="LQ200" s="16"/>
      <c r="LR200" s="16"/>
      <c r="LS200" s="16"/>
      <c r="LT200" s="16"/>
      <c r="LU200" s="16"/>
      <c r="LV200" s="16"/>
      <c r="LW200" s="16"/>
      <c r="LX200" s="16"/>
      <c r="LY200" s="16"/>
      <c r="LZ200" s="16"/>
      <c r="MA200" s="16"/>
      <c r="MB200" s="16"/>
      <c r="MC200" s="16"/>
      <c r="MD200" s="16"/>
      <c r="ME200" s="16"/>
      <c r="MF200" s="16"/>
      <c r="MG200" s="16"/>
      <c r="MH200" s="16"/>
      <c r="MI200" s="16"/>
      <c r="MJ200" s="16"/>
      <c r="MK200" s="16"/>
      <c r="ML200" s="16"/>
      <c r="MM200" s="16"/>
      <c r="MN200" s="16"/>
      <c r="MO200" s="16"/>
      <c r="MP200" s="16"/>
      <c r="MQ200" s="16"/>
      <c r="MR200" s="16"/>
      <c r="MS200" s="16"/>
      <c r="MT200" s="16"/>
      <c r="MU200" s="16"/>
      <c r="MV200" s="16"/>
      <c r="MW200" s="16"/>
      <c r="MX200" s="16"/>
      <c r="MY200" s="16"/>
      <c r="MZ200" s="16"/>
      <c r="NA200" s="16"/>
      <c r="NB200" s="16"/>
      <c r="NC200" s="16"/>
      <c r="ND200" s="16"/>
      <c r="NE200" s="16"/>
      <c r="NF200" s="16"/>
      <c r="NG200" s="16"/>
      <c r="NH200" s="16"/>
      <c r="NI200" s="16"/>
      <c r="NJ200" s="16"/>
      <c r="NK200" s="16"/>
      <c r="NL200" s="16"/>
      <c r="NM200" s="16"/>
      <c r="NN200" s="16"/>
      <c r="NO200" s="16"/>
      <c r="NP200" s="16"/>
      <c r="NQ200" s="16"/>
      <c r="NR200" s="16"/>
      <c r="NS200" s="16"/>
      <c r="NT200" s="16"/>
      <c r="NU200" s="16"/>
      <c r="NV200" s="16"/>
      <c r="NW200" s="16"/>
      <c r="NX200" s="16"/>
      <c r="NY200" s="16"/>
      <c r="NZ200" s="16"/>
      <c r="OA200" s="16"/>
      <c r="OB200" s="16"/>
      <c r="OC200" s="16"/>
      <c r="OD200" s="16"/>
      <c r="OE200" s="16"/>
      <c r="OF200" s="16"/>
      <c r="OG200" s="16"/>
      <c r="OH200" s="16"/>
      <c r="OI200" s="16"/>
      <c r="OJ200" s="16"/>
      <c r="OK200" s="16"/>
      <c r="OL200" s="16"/>
      <c r="OM200" s="16"/>
      <c r="ON200" s="16"/>
      <c r="OO200" s="16"/>
      <c r="OP200" s="16"/>
      <c r="OQ200" s="16"/>
      <c r="OR200" s="16"/>
      <c r="OS200" s="16"/>
      <c r="OT200" s="16"/>
      <c r="OU200" s="16"/>
      <c r="OV200" s="16"/>
      <c r="OW200" s="16"/>
      <c r="OX200" s="16"/>
      <c r="OY200" s="16"/>
      <c r="OZ200" s="16"/>
      <c r="PA200" s="16"/>
      <c r="PB200" s="16"/>
      <c r="PC200" s="16"/>
      <c r="PD200" s="16"/>
      <c r="PE200" s="16"/>
      <c r="PF200" s="16"/>
      <c r="PG200" s="16"/>
      <c r="PH200" s="16"/>
      <c r="PI200" s="16"/>
      <c r="PJ200" s="16"/>
      <c r="PK200" s="16"/>
      <c r="PL200" s="16"/>
      <c r="PM200" s="16"/>
      <c r="PN200" s="16"/>
      <c r="PO200" s="16"/>
      <c r="PP200" s="16"/>
      <c r="PQ200" s="16"/>
      <c r="PR200" s="16"/>
      <c r="PS200" s="16"/>
      <c r="PT200" s="16"/>
      <c r="PU200" s="16"/>
      <c r="PV200" s="16"/>
      <c r="PW200" s="16"/>
      <c r="PX200" s="16"/>
      <c r="PY200" s="16"/>
      <c r="PZ200" s="16"/>
      <c r="QA200" s="16"/>
      <c r="QB200" s="16"/>
      <c r="QC200" s="16"/>
      <c r="QD200" s="16"/>
      <c r="QE200" s="16"/>
      <c r="QF200" s="16"/>
      <c r="QG200" s="16"/>
      <c r="QH200" s="16"/>
      <c r="QI200" s="16"/>
      <c r="QJ200" s="16"/>
      <c r="QK200" s="16"/>
      <c r="QL200" s="16"/>
      <c r="QM200" s="16"/>
      <c r="QN200" s="16"/>
      <c r="QO200" s="16"/>
      <c r="QP200" s="16"/>
      <c r="QQ200" s="16"/>
      <c r="QR200" s="16"/>
      <c r="QS200" s="16"/>
      <c r="QT200" s="16"/>
      <c r="QU200" s="16"/>
      <c r="QV200" s="16"/>
      <c r="QW200" s="16"/>
      <c r="QX200" s="16"/>
      <c r="QY200" s="16"/>
      <c r="QZ200" s="16"/>
      <c r="RA200" s="16"/>
      <c r="RB200" s="16"/>
      <c r="RC200" s="16"/>
      <c r="RD200" s="16"/>
      <c r="RE200" s="16"/>
      <c r="RF200" s="16"/>
      <c r="RG200" s="16"/>
      <c r="RH200" s="16"/>
      <c r="RI200" s="16"/>
      <c r="RJ200" s="16"/>
      <c r="RK200" s="16"/>
      <c r="RL200" s="16"/>
      <c r="RM200" s="16"/>
      <c r="RN200" s="16"/>
      <c r="RO200" s="16"/>
      <c r="RP200" s="16"/>
      <c r="RQ200" s="16"/>
      <c r="RR200" s="16"/>
      <c r="RS200" s="16"/>
      <c r="RT200" s="16"/>
      <c r="RU200" s="16"/>
      <c r="RV200" s="16"/>
      <c r="RW200" s="16"/>
      <c r="RX200" s="16"/>
      <c r="RY200" s="16"/>
      <c r="RZ200" s="16"/>
      <c r="SA200" s="16"/>
      <c r="SB200" s="16"/>
      <c r="SC200" s="16"/>
      <c r="SD200" s="16"/>
      <c r="SE200" s="16"/>
      <c r="SF200" s="16"/>
      <c r="SG200" s="16"/>
      <c r="SH200" s="16"/>
      <c r="SI200" s="16"/>
      <c r="SJ200" s="16"/>
      <c r="SK200" s="16"/>
      <c r="SL200" s="16"/>
      <c r="SM200" s="16"/>
      <c r="SN200" s="16"/>
      <c r="SO200" s="16"/>
      <c r="SP200" s="16"/>
      <c r="SQ200" s="16"/>
      <c r="SR200" s="16"/>
      <c r="SS200" s="16"/>
      <c r="ST200" s="16"/>
      <c r="SU200" s="16"/>
      <c r="SV200" s="16"/>
      <c r="SW200" s="16"/>
      <c r="SX200" s="16"/>
      <c r="SY200" s="16"/>
      <c r="SZ200" s="16"/>
      <c r="TA200" s="16"/>
      <c r="TB200" s="16"/>
      <c r="TC200" s="16"/>
      <c r="TD200" s="16"/>
      <c r="TE200" s="16"/>
      <c r="TF200" s="16"/>
      <c r="TG200" s="16"/>
      <c r="TH200" s="16"/>
      <c r="TI200" s="16"/>
      <c r="TJ200" s="16"/>
      <c r="TK200" s="16"/>
      <c r="TL200" s="16"/>
      <c r="TM200" s="16"/>
      <c r="TN200" s="16"/>
      <c r="TO200" s="16"/>
    </row>
    <row r="201" spans="1:535" s="98" customFormat="1" x14ac:dyDescent="0.3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D201" s="16"/>
      <c r="GE201" s="16"/>
      <c r="GF201" s="16"/>
      <c r="GG201" s="16"/>
      <c r="GH201" s="16"/>
      <c r="GI201" s="16"/>
      <c r="GJ201" s="16"/>
      <c r="GK201" s="16"/>
      <c r="GL201" s="16"/>
      <c r="GM201" s="16"/>
      <c r="GN201" s="16"/>
      <c r="GO201" s="16"/>
      <c r="GP201" s="16"/>
      <c r="GQ201" s="16"/>
      <c r="GR201" s="16"/>
      <c r="GS201" s="16"/>
      <c r="GT201" s="16"/>
      <c r="GU201" s="16"/>
      <c r="GV201" s="16"/>
      <c r="GW201" s="16"/>
      <c r="GX201" s="16"/>
      <c r="GY201" s="16"/>
      <c r="GZ201" s="16"/>
      <c r="HA201" s="16"/>
      <c r="HB201" s="16"/>
      <c r="HC201" s="16"/>
      <c r="HD201" s="16"/>
      <c r="HE201" s="16"/>
      <c r="HF201" s="16"/>
      <c r="HG201" s="16"/>
      <c r="HH201" s="16"/>
      <c r="HI201" s="16"/>
      <c r="HJ201" s="16"/>
      <c r="HK201" s="16"/>
      <c r="HL201" s="16"/>
      <c r="HM201" s="16"/>
      <c r="HN201" s="16"/>
      <c r="HO201" s="16"/>
      <c r="HP201" s="16"/>
      <c r="HQ201" s="16"/>
      <c r="HR201" s="16"/>
      <c r="HS201" s="16"/>
      <c r="HT201" s="16"/>
      <c r="HU201" s="16"/>
      <c r="HV201" s="16"/>
      <c r="HW201" s="16"/>
      <c r="HX201" s="16"/>
      <c r="HY201" s="16"/>
      <c r="HZ201" s="16"/>
      <c r="IA201" s="16"/>
      <c r="IB201" s="16"/>
      <c r="IC201" s="16"/>
      <c r="ID201" s="16"/>
      <c r="IE201" s="16"/>
      <c r="IF201" s="16"/>
      <c r="IG201" s="16"/>
      <c r="IH201" s="16"/>
      <c r="II201" s="16"/>
      <c r="IJ201" s="16"/>
      <c r="IK201" s="16"/>
      <c r="IL201" s="16"/>
      <c r="IM201" s="16"/>
      <c r="IN201" s="16"/>
      <c r="IO201" s="16"/>
      <c r="IP201" s="16"/>
      <c r="IQ201" s="16"/>
      <c r="IR201" s="16"/>
      <c r="IS201" s="16"/>
      <c r="IT201" s="16"/>
      <c r="IU201" s="16"/>
      <c r="IV201" s="16"/>
      <c r="IW201" s="16"/>
      <c r="IX201" s="16"/>
      <c r="IY201" s="16"/>
      <c r="IZ201" s="16"/>
      <c r="JA201" s="16"/>
      <c r="JB201" s="16"/>
      <c r="JC201" s="16"/>
      <c r="JD201" s="16"/>
      <c r="JE201" s="16"/>
      <c r="JF201" s="16"/>
      <c r="JG201" s="16"/>
      <c r="JH201" s="16"/>
      <c r="JI201" s="16"/>
      <c r="JJ201" s="16"/>
      <c r="JK201" s="16"/>
      <c r="JL201" s="16"/>
      <c r="JM201" s="16"/>
      <c r="JN201" s="16"/>
      <c r="JO201" s="16"/>
      <c r="JP201" s="16"/>
      <c r="JQ201" s="16"/>
      <c r="JR201" s="16"/>
      <c r="JS201" s="16"/>
      <c r="JT201" s="16"/>
      <c r="JU201" s="16"/>
      <c r="JV201" s="16"/>
      <c r="JW201" s="16"/>
      <c r="JX201" s="16"/>
      <c r="JY201" s="16"/>
      <c r="JZ201" s="16"/>
      <c r="KA201" s="16"/>
      <c r="KB201" s="16"/>
      <c r="KC201" s="16"/>
      <c r="KD201" s="16"/>
      <c r="KE201" s="16"/>
      <c r="KF201" s="16"/>
      <c r="KG201" s="16"/>
      <c r="KH201" s="16"/>
      <c r="KI201" s="16"/>
      <c r="KJ201" s="16"/>
      <c r="KK201" s="16"/>
      <c r="KL201" s="16"/>
      <c r="KM201" s="16"/>
      <c r="KN201" s="16"/>
      <c r="KO201" s="16"/>
      <c r="KP201" s="16"/>
      <c r="KQ201" s="16"/>
      <c r="KR201" s="16"/>
      <c r="KS201" s="16"/>
      <c r="KT201" s="16"/>
      <c r="KU201" s="16"/>
      <c r="KV201" s="16"/>
      <c r="KW201" s="16"/>
      <c r="KX201" s="16"/>
      <c r="KY201" s="16"/>
      <c r="KZ201" s="16"/>
      <c r="LA201" s="16"/>
      <c r="LB201" s="16"/>
      <c r="LC201" s="16"/>
      <c r="LD201" s="16"/>
      <c r="LE201" s="16"/>
      <c r="LF201" s="16"/>
      <c r="LG201" s="16"/>
      <c r="LH201" s="16"/>
      <c r="LI201" s="16"/>
      <c r="LJ201" s="16"/>
      <c r="LK201" s="16"/>
      <c r="LL201" s="16"/>
      <c r="LM201" s="16"/>
      <c r="LN201" s="16"/>
      <c r="LO201" s="16"/>
      <c r="LP201" s="16"/>
      <c r="LQ201" s="16"/>
      <c r="LR201" s="16"/>
      <c r="LS201" s="16"/>
      <c r="LT201" s="16"/>
      <c r="LU201" s="16"/>
      <c r="LV201" s="16"/>
      <c r="LW201" s="16"/>
      <c r="LX201" s="16"/>
      <c r="LY201" s="16"/>
      <c r="LZ201" s="16"/>
      <c r="MA201" s="16"/>
      <c r="MB201" s="16"/>
      <c r="MC201" s="16"/>
      <c r="MD201" s="16"/>
      <c r="ME201" s="16"/>
      <c r="MF201" s="16"/>
      <c r="MG201" s="16"/>
      <c r="MH201" s="16"/>
      <c r="MI201" s="16"/>
      <c r="MJ201" s="16"/>
      <c r="MK201" s="16"/>
      <c r="ML201" s="16"/>
      <c r="MM201" s="16"/>
      <c r="MN201" s="16"/>
      <c r="MO201" s="16"/>
      <c r="MP201" s="16"/>
      <c r="MQ201" s="16"/>
      <c r="MR201" s="16"/>
      <c r="MS201" s="16"/>
      <c r="MT201" s="16"/>
      <c r="MU201" s="16"/>
      <c r="MV201" s="16"/>
      <c r="MW201" s="16"/>
      <c r="MX201" s="16"/>
      <c r="MY201" s="16"/>
      <c r="MZ201" s="16"/>
      <c r="NA201" s="16"/>
      <c r="NB201" s="16"/>
      <c r="NC201" s="16"/>
      <c r="ND201" s="16"/>
      <c r="NE201" s="16"/>
      <c r="NF201" s="16"/>
      <c r="NG201" s="16"/>
      <c r="NH201" s="16"/>
      <c r="NI201" s="16"/>
      <c r="NJ201" s="16"/>
      <c r="NK201" s="16"/>
      <c r="NL201" s="16"/>
      <c r="NM201" s="16"/>
      <c r="NN201" s="16"/>
      <c r="NO201" s="16"/>
      <c r="NP201" s="16"/>
      <c r="NQ201" s="16"/>
      <c r="NR201" s="16"/>
      <c r="NS201" s="16"/>
      <c r="NT201" s="16"/>
      <c r="NU201" s="16"/>
      <c r="NV201" s="16"/>
      <c r="NW201" s="16"/>
      <c r="NX201" s="16"/>
      <c r="NY201" s="16"/>
      <c r="NZ201" s="16"/>
      <c r="OA201" s="16"/>
      <c r="OB201" s="16"/>
      <c r="OC201" s="16"/>
      <c r="OD201" s="16"/>
      <c r="OE201" s="16"/>
      <c r="OF201" s="16"/>
      <c r="OG201" s="16"/>
      <c r="OH201" s="16"/>
      <c r="OI201" s="16"/>
      <c r="OJ201" s="16"/>
      <c r="OK201" s="16"/>
      <c r="OL201" s="16"/>
      <c r="OM201" s="16"/>
      <c r="ON201" s="16"/>
      <c r="OO201" s="16"/>
      <c r="OP201" s="16"/>
      <c r="OQ201" s="16"/>
      <c r="OR201" s="16"/>
      <c r="OS201" s="16"/>
      <c r="OT201" s="16"/>
      <c r="OU201" s="16"/>
      <c r="OV201" s="16"/>
      <c r="OW201" s="16"/>
      <c r="OX201" s="16"/>
      <c r="OY201" s="16"/>
      <c r="OZ201" s="16"/>
      <c r="PA201" s="16"/>
      <c r="PB201" s="16"/>
      <c r="PC201" s="16"/>
      <c r="PD201" s="16"/>
      <c r="PE201" s="16"/>
      <c r="PF201" s="16"/>
      <c r="PG201" s="16"/>
      <c r="PH201" s="16"/>
      <c r="PI201" s="16"/>
      <c r="PJ201" s="16"/>
      <c r="PK201" s="16"/>
      <c r="PL201" s="16"/>
      <c r="PM201" s="16"/>
      <c r="PN201" s="16"/>
      <c r="PO201" s="16"/>
      <c r="PP201" s="16"/>
      <c r="PQ201" s="16"/>
      <c r="PR201" s="16"/>
      <c r="PS201" s="16"/>
      <c r="PT201" s="16"/>
      <c r="PU201" s="16"/>
      <c r="PV201" s="16"/>
      <c r="PW201" s="16"/>
      <c r="PX201" s="16"/>
      <c r="PY201" s="16"/>
      <c r="PZ201" s="16"/>
      <c r="QA201" s="16"/>
      <c r="QB201" s="16"/>
      <c r="QC201" s="16"/>
      <c r="QD201" s="16"/>
      <c r="QE201" s="16"/>
      <c r="QF201" s="16"/>
      <c r="QG201" s="16"/>
      <c r="QH201" s="16"/>
      <c r="QI201" s="16"/>
      <c r="QJ201" s="16"/>
      <c r="QK201" s="16"/>
      <c r="QL201" s="16"/>
      <c r="QM201" s="16"/>
      <c r="QN201" s="16"/>
      <c r="QO201" s="16"/>
      <c r="QP201" s="16"/>
      <c r="QQ201" s="16"/>
      <c r="QR201" s="16"/>
      <c r="QS201" s="16"/>
      <c r="QT201" s="16"/>
      <c r="QU201" s="16"/>
      <c r="QV201" s="16"/>
      <c r="QW201" s="16"/>
      <c r="QX201" s="16"/>
      <c r="QY201" s="16"/>
      <c r="QZ201" s="16"/>
      <c r="RA201" s="16"/>
      <c r="RB201" s="16"/>
      <c r="RC201" s="16"/>
      <c r="RD201" s="16"/>
      <c r="RE201" s="16"/>
      <c r="RF201" s="16"/>
      <c r="RG201" s="16"/>
      <c r="RH201" s="16"/>
      <c r="RI201" s="16"/>
      <c r="RJ201" s="16"/>
      <c r="RK201" s="16"/>
      <c r="RL201" s="16"/>
      <c r="RM201" s="16"/>
      <c r="RN201" s="16"/>
      <c r="RO201" s="16"/>
      <c r="RP201" s="16"/>
      <c r="RQ201" s="16"/>
      <c r="RR201" s="16"/>
      <c r="RS201" s="16"/>
      <c r="RT201" s="16"/>
      <c r="RU201" s="16"/>
      <c r="RV201" s="16"/>
      <c r="RW201" s="16"/>
      <c r="RX201" s="16"/>
      <c r="RY201" s="16"/>
      <c r="RZ201" s="16"/>
      <c r="SA201" s="16"/>
      <c r="SB201" s="16"/>
      <c r="SC201" s="16"/>
      <c r="SD201" s="16"/>
      <c r="SE201" s="16"/>
      <c r="SF201" s="16"/>
      <c r="SG201" s="16"/>
      <c r="SH201" s="16"/>
      <c r="SI201" s="16"/>
      <c r="SJ201" s="16"/>
      <c r="SK201" s="16"/>
      <c r="SL201" s="16"/>
      <c r="SM201" s="16"/>
      <c r="SN201" s="16"/>
      <c r="SO201" s="16"/>
      <c r="SP201" s="16"/>
      <c r="SQ201" s="16"/>
      <c r="SR201" s="16"/>
      <c r="SS201" s="16"/>
      <c r="ST201" s="16"/>
      <c r="SU201" s="16"/>
      <c r="SV201" s="16"/>
      <c r="SW201" s="16"/>
      <c r="SX201" s="16"/>
      <c r="SY201" s="16"/>
      <c r="SZ201" s="16"/>
      <c r="TA201" s="16"/>
      <c r="TB201" s="16"/>
      <c r="TC201" s="16"/>
      <c r="TD201" s="16"/>
      <c r="TE201" s="16"/>
      <c r="TF201" s="16"/>
      <c r="TG201" s="16"/>
      <c r="TH201" s="16"/>
      <c r="TI201" s="16"/>
      <c r="TJ201" s="16"/>
      <c r="TK201" s="16"/>
      <c r="TL201" s="16"/>
      <c r="TM201" s="16"/>
      <c r="TN201" s="16"/>
      <c r="TO201" s="16"/>
    </row>
    <row r="202" spans="1:535" s="98" customFormat="1" x14ac:dyDescent="0.3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D202" s="16"/>
      <c r="GE202" s="16"/>
      <c r="GF202" s="16"/>
      <c r="GG202" s="16"/>
      <c r="GH202" s="16"/>
      <c r="GI202" s="16"/>
      <c r="GJ202" s="16"/>
      <c r="GK202" s="16"/>
      <c r="GL202" s="16"/>
      <c r="GM202" s="16"/>
      <c r="GN202" s="16"/>
      <c r="GO202" s="16"/>
      <c r="GP202" s="16"/>
      <c r="GQ202" s="16"/>
      <c r="GR202" s="16"/>
      <c r="GS202" s="16"/>
      <c r="GT202" s="16"/>
      <c r="GU202" s="16"/>
      <c r="GV202" s="16"/>
      <c r="GW202" s="16"/>
      <c r="GX202" s="16"/>
      <c r="GY202" s="16"/>
      <c r="GZ202" s="16"/>
      <c r="HA202" s="16"/>
      <c r="HB202" s="16"/>
      <c r="HC202" s="16"/>
      <c r="HD202" s="16"/>
      <c r="HE202" s="16"/>
      <c r="HF202" s="16"/>
      <c r="HG202" s="16"/>
      <c r="HH202" s="16"/>
      <c r="HI202" s="16"/>
      <c r="HJ202" s="16"/>
      <c r="HK202" s="16"/>
      <c r="HL202" s="16"/>
      <c r="HM202" s="16"/>
      <c r="HN202" s="16"/>
      <c r="HO202" s="16"/>
      <c r="HP202" s="16"/>
      <c r="HQ202" s="16"/>
      <c r="HR202" s="16"/>
      <c r="HS202" s="16"/>
      <c r="HT202" s="16"/>
      <c r="HU202" s="16"/>
      <c r="HV202" s="16"/>
      <c r="HW202" s="16"/>
      <c r="HX202" s="16"/>
      <c r="HY202" s="16"/>
      <c r="HZ202" s="16"/>
      <c r="IA202" s="16"/>
      <c r="IB202" s="16"/>
      <c r="IC202" s="16"/>
      <c r="ID202" s="16"/>
      <c r="IE202" s="16"/>
      <c r="IF202" s="16"/>
      <c r="IG202" s="16"/>
      <c r="IH202" s="16"/>
      <c r="II202" s="16"/>
      <c r="IJ202" s="16"/>
      <c r="IK202" s="16"/>
      <c r="IL202" s="16"/>
      <c r="IM202" s="16"/>
      <c r="IN202" s="16"/>
      <c r="IO202" s="16"/>
      <c r="IP202" s="16"/>
      <c r="IQ202" s="16"/>
      <c r="IR202" s="16"/>
      <c r="IS202" s="16"/>
      <c r="IT202" s="16"/>
      <c r="IU202" s="16"/>
      <c r="IV202" s="16"/>
      <c r="IW202" s="16"/>
      <c r="IX202" s="16"/>
      <c r="IY202" s="16"/>
      <c r="IZ202" s="16"/>
      <c r="JA202" s="16"/>
      <c r="JB202" s="16"/>
      <c r="JC202" s="16"/>
      <c r="JD202" s="16"/>
      <c r="JE202" s="16"/>
      <c r="JF202" s="16"/>
      <c r="JG202" s="16"/>
      <c r="JH202" s="16"/>
      <c r="JI202" s="16"/>
      <c r="JJ202" s="16"/>
      <c r="JK202" s="16"/>
      <c r="JL202" s="16"/>
      <c r="JM202" s="16"/>
      <c r="JN202" s="16"/>
      <c r="JO202" s="16"/>
      <c r="JP202" s="16"/>
      <c r="JQ202" s="16"/>
      <c r="JR202" s="16"/>
      <c r="JS202" s="16"/>
      <c r="JT202" s="16"/>
      <c r="JU202" s="16"/>
      <c r="JV202" s="16"/>
      <c r="JW202" s="16"/>
      <c r="JX202" s="16"/>
      <c r="JY202" s="16"/>
      <c r="JZ202" s="16"/>
      <c r="KA202" s="16"/>
      <c r="KB202" s="16"/>
      <c r="KC202" s="16"/>
      <c r="KD202" s="16"/>
      <c r="KE202" s="16"/>
      <c r="KF202" s="16"/>
      <c r="KG202" s="16"/>
      <c r="KH202" s="16"/>
      <c r="KI202" s="16"/>
      <c r="KJ202" s="16"/>
      <c r="KK202" s="16"/>
      <c r="KL202" s="16"/>
      <c r="KM202" s="16"/>
      <c r="KN202" s="16"/>
      <c r="KO202" s="16"/>
      <c r="KP202" s="16"/>
      <c r="KQ202" s="16"/>
      <c r="KR202" s="16"/>
      <c r="KS202" s="16"/>
      <c r="KT202" s="16"/>
      <c r="KU202" s="16"/>
      <c r="KV202" s="16"/>
      <c r="KW202" s="16"/>
      <c r="KX202" s="16"/>
      <c r="KY202" s="16"/>
      <c r="KZ202" s="16"/>
      <c r="LA202" s="16"/>
      <c r="LB202" s="16"/>
      <c r="LC202" s="16"/>
      <c r="LD202" s="16"/>
      <c r="LE202" s="16"/>
      <c r="LF202" s="16"/>
      <c r="LG202" s="16"/>
      <c r="LH202" s="16"/>
      <c r="LI202" s="16"/>
      <c r="LJ202" s="16"/>
      <c r="LK202" s="16"/>
      <c r="LL202" s="16"/>
      <c r="LM202" s="16"/>
      <c r="LN202" s="16"/>
      <c r="LO202" s="16"/>
      <c r="LP202" s="16"/>
      <c r="LQ202" s="16"/>
      <c r="LR202" s="16"/>
      <c r="LS202" s="16"/>
      <c r="LT202" s="16"/>
      <c r="LU202" s="16"/>
      <c r="LV202" s="16"/>
      <c r="LW202" s="16"/>
      <c r="LX202" s="16"/>
      <c r="LY202" s="16"/>
      <c r="LZ202" s="16"/>
      <c r="MA202" s="16"/>
      <c r="MB202" s="16"/>
      <c r="MC202" s="16"/>
      <c r="MD202" s="16"/>
      <c r="ME202" s="16"/>
      <c r="MF202" s="16"/>
      <c r="MG202" s="16"/>
      <c r="MH202" s="16"/>
      <c r="MI202" s="16"/>
      <c r="MJ202" s="16"/>
      <c r="MK202" s="16"/>
      <c r="ML202" s="16"/>
      <c r="MM202" s="16"/>
      <c r="MN202" s="16"/>
      <c r="MO202" s="16"/>
      <c r="MP202" s="16"/>
      <c r="MQ202" s="16"/>
      <c r="MR202" s="16"/>
      <c r="MS202" s="16"/>
      <c r="MT202" s="16"/>
      <c r="MU202" s="16"/>
      <c r="MV202" s="16"/>
      <c r="MW202" s="16"/>
      <c r="MX202" s="16"/>
      <c r="MY202" s="16"/>
      <c r="MZ202" s="16"/>
      <c r="NA202" s="16"/>
      <c r="NB202" s="16"/>
      <c r="NC202" s="16"/>
      <c r="ND202" s="16"/>
      <c r="NE202" s="16"/>
      <c r="NF202" s="16"/>
      <c r="NG202" s="16"/>
      <c r="NH202" s="16"/>
      <c r="NI202" s="16"/>
      <c r="NJ202" s="16"/>
      <c r="NK202" s="16"/>
      <c r="NL202" s="16"/>
      <c r="NM202" s="16"/>
      <c r="NN202" s="16"/>
      <c r="NO202" s="16"/>
      <c r="NP202" s="16"/>
      <c r="NQ202" s="16"/>
      <c r="NR202" s="16"/>
      <c r="NS202" s="16"/>
      <c r="NT202" s="16"/>
      <c r="NU202" s="16"/>
      <c r="NV202" s="16"/>
      <c r="NW202" s="16"/>
      <c r="NX202" s="16"/>
      <c r="NY202" s="16"/>
      <c r="NZ202" s="16"/>
      <c r="OA202" s="16"/>
      <c r="OB202" s="16"/>
      <c r="OC202" s="16"/>
      <c r="OD202" s="16"/>
      <c r="OE202" s="16"/>
      <c r="OF202" s="16"/>
      <c r="OG202" s="16"/>
      <c r="OH202" s="16"/>
      <c r="OI202" s="16"/>
      <c r="OJ202" s="16"/>
      <c r="OK202" s="16"/>
      <c r="OL202" s="16"/>
      <c r="OM202" s="16"/>
      <c r="ON202" s="16"/>
      <c r="OO202" s="16"/>
      <c r="OP202" s="16"/>
      <c r="OQ202" s="16"/>
      <c r="OR202" s="16"/>
      <c r="OS202" s="16"/>
      <c r="OT202" s="16"/>
      <c r="OU202" s="16"/>
      <c r="OV202" s="16"/>
      <c r="OW202" s="16"/>
      <c r="OX202" s="16"/>
      <c r="OY202" s="16"/>
      <c r="OZ202" s="16"/>
      <c r="PA202" s="16"/>
      <c r="PB202" s="16"/>
      <c r="PC202" s="16"/>
      <c r="PD202" s="16"/>
      <c r="PE202" s="16"/>
      <c r="PF202" s="16"/>
      <c r="PG202" s="16"/>
      <c r="PH202" s="16"/>
      <c r="PI202" s="16"/>
      <c r="PJ202" s="16"/>
      <c r="PK202" s="16"/>
      <c r="PL202" s="16"/>
      <c r="PM202" s="16"/>
      <c r="PN202" s="16"/>
      <c r="PO202" s="16"/>
      <c r="PP202" s="16"/>
      <c r="PQ202" s="16"/>
      <c r="PR202" s="16"/>
      <c r="PS202" s="16"/>
      <c r="PT202" s="16"/>
      <c r="PU202" s="16"/>
      <c r="PV202" s="16"/>
      <c r="PW202" s="16"/>
      <c r="PX202" s="16"/>
      <c r="PY202" s="16"/>
      <c r="PZ202" s="16"/>
      <c r="QA202" s="16"/>
      <c r="QB202" s="16"/>
      <c r="QC202" s="16"/>
      <c r="QD202" s="16"/>
      <c r="QE202" s="16"/>
      <c r="QF202" s="16"/>
      <c r="QG202" s="16"/>
      <c r="QH202" s="16"/>
      <c r="QI202" s="16"/>
      <c r="QJ202" s="16"/>
      <c r="QK202" s="16"/>
      <c r="QL202" s="16"/>
      <c r="QM202" s="16"/>
      <c r="QN202" s="16"/>
      <c r="QO202" s="16"/>
      <c r="QP202" s="16"/>
      <c r="QQ202" s="16"/>
      <c r="QR202" s="16"/>
      <c r="QS202" s="16"/>
      <c r="QT202" s="16"/>
      <c r="QU202" s="16"/>
      <c r="QV202" s="16"/>
      <c r="QW202" s="16"/>
      <c r="QX202" s="16"/>
      <c r="QY202" s="16"/>
      <c r="QZ202" s="16"/>
      <c r="RA202" s="16"/>
      <c r="RB202" s="16"/>
      <c r="RC202" s="16"/>
      <c r="RD202" s="16"/>
      <c r="RE202" s="16"/>
      <c r="RF202" s="16"/>
      <c r="RG202" s="16"/>
      <c r="RH202" s="16"/>
      <c r="RI202" s="16"/>
      <c r="RJ202" s="16"/>
      <c r="RK202" s="16"/>
      <c r="RL202" s="16"/>
      <c r="RM202" s="16"/>
      <c r="RN202" s="16"/>
      <c r="RO202" s="16"/>
      <c r="RP202" s="16"/>
      <c r="RQ202" s="16"/>
      <c r="RR202" s="16"/>
      <c r="RS202" s="16"/>
      <c r="RT202" s="16"/>
      <c r="RU202" s="16"/>
      <c r="RV202" s="16"/>
      <c r="RW202" s="16"/>
      <c r="RX202" s="16"/>
      <c r="RY202" s="16"/>
      <c r="RZ202" s="16"/>
      <c r="SA202" s="16"/>
      <c r="SB202" s="16"/>
      <c r="SC202" s="16"/>
      <c r="SD202" s="16"/>
      <c r="SE202" s="16"/>
      <c r="SF202" s="16"/>
      <c r="SG202" s="16"/>
      <c r="SH202" s="16"/>
      <c r="SI202" s="16"/>
      <c r="SJ202" s="16"/>
      <c r="SK202" s="16"/>
      <c r="SL202" s="16"/>
      <c r="SM202" s="16"/>
      <c r="SN202" s="16"/>
      <c r="SO202" s="16"/>
      <c r="SP202" s="16"/>
      <c r="SQ202" s="16"/>
      <c r="SR202" s="16"/>
      <c r="SS202" s="16"/>
      <c r="ST202" s="16"/>
      <c r="SU202" s="16"/>
      <c r="SV202" s="16"/>
      <c r="SW202" s="16"/>
      <c r="SX202" s="16"/>
      <c r="SY202" s="16"/>
      <c r="SZ202" s="16"/>
      <c r="TA202" s="16"/>
      <c r="TB202" s="16"/>
      <c r="TC202" s="16"/>
      <c r="TD202" s="16"/>
      <c r="TE202" s="16"/>
      <c r="TF202" s="16"/>
      <c r="TG202" s="16"/>
      <c r="TH202" s="16"/>
      <c r="TI202" s="16"/>
      <c r="TJ202" s="16"/>
      <c r="TK202" s="16"/>
      <c r="TL202" s="16"/>
      <c r="TM202" s="16"/>
      <c r="TN202" s="16"/>
      <c r="TO202" s="16"/>
    </row>
    <row r="203" spans="1:535" s="98" customFormat="1" x14ac:dyDescent="0.3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D203" s="16"/>
      <c r="GE203" s="16"/>
      <c r="GF203" s="16"/>
      <c r="GG203" s="16"/>
      <c r="GH203" s="16"/>
      <c r="GI203" s="16"/>
      <c r="GJ203" s="16"/>
      <c r="GK203" s="16"/>
      <c r="GL203" s="16"/>
      <c r="GM203" s="16"/>
      <c r="GN203" s="16"/>
      <c r="GO203" s="16"/>
      <c r="GP203" s="16"/>
      <c r="GQ203" s="16"/>
      <c r="GR203" s="16"/>
      <c r="GS203" s="16"/>
      <c r="GT203" s="16"/>
      <c r="GU203" s="16"/>
      <c r="GV203" s="16"/>
      <c r="GW203" s="16"/>
      <c r="GX203" s="16"/>
      <c r="GY203" s="16"/>
      <c r="GZ203" s="16"/>
      <c r="HA203" s="16"/>
      <c r="HB203" s="16"/>
      <c r="HC203" s="16"/>
      <c r="HD203" s="16"/>
      <c r="HE203" s="16"/>
      <c r="HF203" s="16"/>
      <c r="HG203" s="16"/>
      <c r="HH203" s="16"/>
      <c r="HI203" s="16"/>
      <c r="HJ203" s="16"/>
      <c r="HK203" s="16"/>
      <c r="HL203" s="16"/>
      <c r="HM203" s="16"/>
      <c r="HN203" s="16"/>
      <c r="HO203" s="16"/>
      <c r="HP203" s="16"/>
      <c r="HQ203" s="16"/>
      <c r="HR203" s="16"/>
      <c r="HS203" s="16"/>
      <c r="HT203" s="16"/>
      <c r="HU203" s="16"/>
      <c r="HV203" s="16"/>
      <c r="HW203" s="16"/>
      <c r="HX203" s="16"/>
      <c r="HY203" s="16"/>
      <c r="HZ203" s="16"/>
      <c r="IA203" s="16"/>
      <c r="IB203" s="16"/>
      <c r="IC203" s="16"/>
      <c r="ID203" s="16"/>
      <c r="IE203" s="16"/>
      <c r="IF203" s="16"/>
      <c r="IG203" s="16"/>
      <c r="IH203" s="16"/>
      <c r="II203" s="16"/>
      <c r="IJ203" s="16"/>
      <c r="IK203" s="16"/>
      <c r="IL203" s="16"/>
      <c r="IM203" s="16"/>
      <c r="IN203" s="16"/>
      <c r="IO203" s="16"/>
      <c r="IP203" s="16"/>
      <c r="IQ203" s="16"/>
      <c r="IR203" s="16"/>
      <c r="IS203" s="16"/>
      <c r="IT203" s="16"/>
      <c r="IU203" s="16"/>
      <c r="IV203" s="16"/>
      <c r="IW203" s="16"/>
      <c r="IX203" s="16"/>
      <c r="IY203" s="16"/>
      <c r="IZ203" s="16"/>
      <c r="JA203" s="16"/>
      <c r="JB203" s="16"/>
      <c r="JC203" s="16"/>
      <c r="JD203" s="16"/>
      <c r="JE203" s="16"/>
      <c r="JF203" s="16"/>
      <c r="JG203" s="16"/>
      <c r="JH203" s="16"/>
      <c r="JI203" s="16"/>
      <c r="JJ203" s="16"/>
      <c r="JK203" s="16"/>
      <c r="JL203" s="16"/>
      <c r="JM203" s="16"/>
      <c r="JN203" s="16"/>
      <c r="JO203" s="16"/>
      <c r="JP203" s="16"/>
      <c r="JQ203" s="16"/>
      <c r="JR203" s="16"/>
      <c r="JS203" s="16"/>
      <c r="JT203" s="16"/>
      <c r="JU203" s="16"/>
      <c r="JV203" s="16"/>
      <c r="JW203" s="16"/>
      <c r="JX203" s="16"/>
      <c r="JY203" s="16"/>
      <c r="JZ203" s="16"/>
      <c r="KA203" s="16"/>
      <c r="KB203" s="16"/>
      <c r="KC203" s="16"/>
      <c r="KD203" s="16"/>
      <c r="KE203" s="16"/>
      <c r="KF203" s="16"/>
      <c r="KG203" s="16"/>
      <c r="KH203" s="16"/>
      <c r="KI203" s="16"/>
      <c r="KJ203" s="16"/>
      <c r="KK203" s="16"/>
      <c r="KL203" s="16"/>
      <c r="KM203" s="16"/>
      <c r="KN203" s="16"/>
      <c r="KO203" s="16"/>
      <c r="KP203" s="16"/>
      <c r="KQ203" s="16"/>
      <c r="KR203" s="16"/>
      <c r="KS203" s="16"/>
      <c r="KT203" s="16"/>
      <c r="KU203" s="16"/>
      <c r="KV203" s="16"/>
      <c r="KW203" s="16"/>
      <c r="KX203" s="16"/>
      <c r="KY203" s="16"/>
      <c r="KZ203" s="16"/>
      <c r="LA203" s="16"/>
      <c r="LB203" s="16"/>
      <c r="LC203" s="16"/>
      <c r="LD203" s="16"/>
      <c r="LE203" s="16"/>
      <c r="LF203" s="16"/>
      <c r="LG203" s="16"/>
      <c r="LH203" s="16"/>
      <c r="LI203" s="16"/>
      <c r="LJ203" s="16"/>
      <c r="LK203" s="16"/>
      <c r="LL203" s="16"/>
      <c r="LM203" s="16"/>
      <c r="LN203" s="16"/>
      <c r="LO203" s="16"/>
      <c r="LP203" s="16"/>
      <c r="LQ203" s="16"/>
      <c r="LR203" s="16"/>
      <c r="LS203" s="16"/>
      <c r="LT203" s="16"/>
      <c r="LU203" s="16"/>
      <c r="LV203" s="16"/>
      <c r="LW203" s="16"/>
      <c r="LX203" s="16"/>
      <c r="LY203" s="16"/>
      <c r="LZ203" s="16"/>
      <c r="MA203" s="16"/>
      <c r="MB203" s="16"/>
      <c r="MC203" s="16"/>
      <c r="MD203" s="16"/>
      <c r="ME203" s="16"/>
      <c r="MF203" s="16"/>
      <c r="MG203" s="16"/>
      <c r="MH203" s="16"/>
      <c r="MI203" s="16"/>
      <c r="MJ203" s="16"/>
      <c r="MK203" s="16"/>
      <c r="ML203" s="16"/>
      <c r="MM203" s="16"/>
      <c r="MN203" s="16"/>
      <c r="MO203" s="16"/>
      <c r="MP203" s="16"/>
      <c r="MQ203" s="16"/>
      <c r="MR203" s="16"/>
      <c r="MS203" s="16"/>
      <c r="MT203" s="16"/>
      <c r="MU203" s="16"/>
      <c r="MV203" s="16"/>
      <c r="MW203" s="16"/>
      <c r="MX203" s="16"/>
      <c r="MY203" s="16"/>
      <c r="MZ203" s="16"/>
      <c r="NA203" s="16"/>
      <c r="NB203" s="16"/>
      <c r="NC203" s="16"/>
      <c r="ND203" s="16"/>
      <c r="NE203" s="16"/>
      <c r="NF203" s="16"/>
      <c r="NG203" s="16"/>
      <c r="NH203" s="16"/>
      <c r="NI203" s="16"/>
      <c r="NJ203" s="16"/>
      <c r="NK203" s="16"/>
      <c r="NL203" s="16"/>
      <c r="NM203" s="16"/>
      <c r="NN203" s="16"/>
      <c r="NO203" s="16"/>
      <c r="NP203" s="16"/>
      <c r="NQ203" s="16"/>
      <c r="NR203" s="16"/>
      <c r="NS203" s="16"/>
      <c r="NT203" s="16"/>
      <c r="NU203" s="16"/>
      <c r="NV203" s="16"/>
      <c r="NW203" s="16"/>
      <c r="NX203" s="16"/>
      <c r="NY203" s="16"/>
      <c r="NZ203" s="16"/>
      <c r="OA203" s="16"/>
      <c r="OB203" s="16"/>
      <c r="OC203" s="16"/>
      <c r="OD203" s="16"/>
      <c r="OE203" s="16"/>
      <c r="OF203" s="16"/>
      <c r="OG203" s="16"/>
      <c r="OH203" s="16"/>
      <c r="OI203" s="16"/>
      <c r="OJ203" s="16"/>
      <c r="OK203" s="16"/>
      <c r="OL203" s="16"/>
      <c r="OM203" s="16"/>
      <c r="ON203" s="16"/>
      <c r="OO203" s="16"/>
      <c r="OP203" s="16"/>
      <c r="OQ203" s="16"/>
      <c r="OR203" s="16"/>
      <c r="OS203" s="16"/>
      <c r="OT203" s="16"/>
      <c r="OU203" s="16"/>
      <c r="OV203" s="16"/>
      <c r="OW203" s="16"/>
      <c r="OX203" s="16"/>
      <c r="OY203" s="16"/>
      <c r="OZ203" s="16"/>
      <c r="PA203" s="16"/>
      <c r="PB203" s="16"/>
      <c r="PC203" s="16"/>
      <c r="PD203" s="16"/>
      <c r="PE203" s="16"/>
      <c r="PF203" s="16"/>
      <c r="PG203" s="16"/>
      <c r="PH203" s="16"/>
      <c r="PI203" s="16"/>
      <c r="PJ203" s="16"/>
      <c r="PK203" s="16"/>
      <c r="PL203" s="16"/>
      <c r="PM203" s="16"/>
      <c r="PN203" s="16"/>
      <c r="PO203" s="16"/>
      <c r="PP203" s="16"/>
      <c r="PQ203" s="16"/>
      <c r="PR203" s="16"/>
      <c r="PS203" s="16"/>
      <c r="PT203" s="16"/>
      <c r="PU203" s="16"/>
      <c r="PV203" s="16"/>
      <c r="PW203" s="16"/>
      <c r="PX203" s="16"/>
      <c r="PY203" s="16"/>
      <c r="PZ203" s="16"/>
      <c r="QA203" s="16"/>
      <c r="QB203" s="16"/>
      <c r="QC203" s="16"/>
      <c r="QD203" s="16"/>
      <c r="QE203" s="16"/>
      <c r="QF203" s="16"/>
      <c r="QG203" s="16"/>
      <c r="QH203" s="16"/>
      <c r="QI203" s="16"/>
      <c r="QJ203" s="16"/>
      <c r="QK203" s="16"/>
      <c r="QL203" s="16"/>
      <c r="QM203" s="16"/>
      <c r="QN203" s="16"/>
      <c r="QO203" s="16"/>
      <c r="QP203" s="16"/>
      <c r="QQ203" s="16"/>
      <c r="QR203" s="16"/>
      <c r="QS203" s="16"/>
      <c r="QT203" s="16"/>
      <c r="QU203" s="16"/>
      <c r="QV203" s="16"/>
      <c r="QW203" s="16"/>
      <c r="QX203" s="16"/>
      <c r="QY203" s="16"/>
      <c r="QZ203" s="16"/>
      <c r="RA203" s="16"/>
      <c r="RB203" s="16"/>
      <c r="RC203" s="16"/>
      <c r="RD203" s="16"/>
      <c r="RE203" s="16"/>
      <c r="RF203" s="16"/>
      <c r="RG203" s="16"/>
      <c r="RH203" s="16"/>
      <c r="RI203" s="16"/>
      <c r="RJ203" s="16"/>
      <c r="RK203" s="16"/>
      <c r="RL203" s="16"/>
      <c r="RM203" s="16"/>
      <c r="RN203" s="16"/>
      <c r="RO203" s="16"/>
      <c r="RP203" s="16"/>
      <c r="RQ203" s="16"/>
      <c r="RR203" s="16"/>
      <c r="RS203" s="16"/>
      <c r="RT203" s="16"/>
      <c r="RU203" s="16"/>
      <c r="RV203" s="16"/>
      <c r="RW203" s="16"/>
      <c r="RX203" s="16"/>
      <c r="RY203" s="16"/>
      <c r="RZ203" s="16"/>
      <c r="SA203" s="16"/>
      <c r="SB203" s="16"/>
      <c r="SC203" s="16"/>
      <c r="SD203" s="16"/>
      <c r="SE203" s="16"/>
      <c r="SF203" s="16"/>
      <c r="SG203" s="16"/>
      <c r="SH203" s="16"/>
      <c r="SI203" s="16"/>
      <c r="SJ203" s="16"/>
      <c r="SK203" s="16"/>
      <c r="SL203" s="16"/>
      <c r="SM203" s="16"/>
      <c r="SN203" s="16"/>
      <c r="SO203" s="16"/>
      <c r="SP203" s="16"/>
      <c r="SQ203" s="16"/>
      <c r="SR203" s="16"/>
      <c r="SS203" s="16"/>
      <c r="ST203" s="16"/>
      <c r="SU203" s="16"/>
      <c r="SV203" s="16"/>
      <c r="SW203" s="16"/>
      <c r="SX203" s="16"/>
      <c r="SY203" s="16"/>
      <c r="SZ203" s="16"/>
      <c r="TA203" s="16"/>
      <c r="TB203" s="16"/>
      <c r="TC203" s="16"/>
      <c r="TD203" s="16"/>
      <c r="TE203" s="16"/>
      <c r="TF203" s="16"/>
      <c r="TG203" s="16"/>
      <c r="TH203" s="16"/>
      <c r="TI203" s="16"/>
      <c r="TJ203" s="16"/>
      <c r="TK203" s="16"/>
      <c r="TL203" s="16"/>
      <c r="TM203" s="16"/>
      <c r="TN203" s="16"/>
      <c r="TO203" s="16"/>
    </row>
    <row r="204" spans="1:535" s="98" customFormat="1" x14ac:dyDescent="0.3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D204" s="16"/>
      <c r="GE204" s="16"/>
      <c r="GF204" s="16"/>
      <c r="GG204" s="16"/>
      <c r="GH204" s="16"/>
      <c r="GI204" s="16"/>
      <c r="GJ204" s="16"/>
      <c r="GK204" s="16"/>
      <c r="GL204" s="16"/>
      <c r="GM204" s="16"/>
      <c r="GN204" s="16"/>
      <c r="GO204" s="16"/>
      <c r="GP204" s="16"/>
      <c r="GQ204" s="16"/>
      <c r="GR204" s="16"/>
      <c r="GS204" s="16"/>
      <c r="GT204" s="16"/>
      <c r="GU204" s="16"/>
      <c r="GV204" s="16"/>
      <c r="GW204" s="16"/>
      <c r="GX204" s="16"/>
      <c r="GY204" s="16"/>
      <c r="GZ204" s="16"/>
      <c r="HA204" s="16"/>
      <c r="HB204" s="16"/>
      <c r="HC204" s="16"/>
      <c r="HD204" s="16"/>
      <c r="HE204" s="16"/>
      <c r="HF204" s="16"/>
      <c r="HG204" s="16"/>
      <c r="HH204" s="16"/>
      <c r="HI204" s="16"/>
      <c r="HJ204" s="16"/>
      <c r="HK204" s="16"/>
      <c r="HL204" s="16"/>
      <c r="HM204" s="16"/>
      <c r="HN204" s="16"/>
      <c r="HO204" s="16"/>
      <c r="HP204" s="16"/>
      <c r="HQ204" s="16"/>
      <c r="HR204" s="16"/>
      <c r="HS204" s="16"/>
      <c r="HT204" s="16"/>
      <c r="HU204" s="16"/>
      <c r="HV204" s="16"/>
      <c r="HW204" s="16"/>
      <c r="HX204" s="16"/>
      <c r="HY204" s="16"/>
      <c r="HZ204" s="16"/>
      <c r="IA204" s="16"/>
      <c r="IB204" s="16"/>
      <c r="IC204" s="16"/>
      <c r="ID204" s="16"/>
      <c r="IE204" s="16"/>
      <c r="IF204" s="16"/>
      <c r="IG204" s="16"/>
      <c r="IH204" s="16"/>
      <c r="II204" s="16"/>
      <c r="IJ204" s="16"/>
      <c r="IK204" s="16"/>
      <c r="IL204" s="16"/>
      <c r="IM204" s="16"/>
      <c r="IN204" s="16"/>
      <c r="IO204" s="16"/>
      <c r="IP204" s="16"/>
      <c r="IQ204" s="16"/>
      <c r="IR204" s="16"/>
      <c r="IS204" s="16"/>
      <c r="IT204" s="16"/>
      <c r="IU204" s="16"/>
      <c r="IV204" s="16"/>
      <c r="IW204" s="16"/>
      <c r="IX204" s="16"/>
      <c r="IY204" s="16"/>
      <c r="IZ204" s="16"/>
      <c r="JA204" s="16"/>
      <c r="JB204" s="16"/>
      <c r="JC204" s="16"/>
      <c r="JD204" s="16"/>
      <c r="JE204" s="16"/>
      <c r="JF204" s="16"/>
      <c r="JG204" s="16"/>
      <c r="JH204" s="16"/>
      <c r="JI204" s="16"/>
      <c r="JJ204" s="16"/>
      <c r="JK204" s="16"/>
      <c r="JL204" s="16"/>
      <c r="JM204" s="16"/>
      <c r="JN204" s="16"/>
      <c r="JO204" s="16"/>
      <c r="JP204" s="16"/>
      <c r="JQ204" s="16"/>
      <c r="JR204" s="16"/>
      <c r="JS204" s="16"/>
      <c r="JT204" s="16"/>
      <c r="JU204" s="16"/>
      <c r="JV204" s="16"/>
      <c r="JW204" s="16"/>
      <c r="JX204" s="16"/>
      <c r="JY204" s="16"/>
      <c r="JZ204" s="16"/>
      <c r="KA204" s="16"/>
      <c r="KB204" s="16"/>
      <c r="KC204" s="16"/>
      <c r="KD204" s="16"/>
      <c r="KE204" s="16"/>
      <c r="KF204" s="16"/>
      <c r="KG204" s="16"/>
      <c r="KH204" s="16"/>
      <c r="KI204" s="16"/>
      <c r="KJ204" s="16"/>
      <c r="KK204" s="16"/>
      <c r="KL204" s="16"/>
      <c r="KM204" s="16"/>
      <c r="KN204" s="16"/>
      <c r="KO204" s="16"/>
      <c r="KP204" s="16"/>
      <c r="KQ204" s="16"/>
      <c r="KR204" s="16"/>
      <c r="KS204" s="16"/>
      <c r="KT204" s="16"/>
      <c r="KU204" s="16"/>
      <c r="KV204" s="16"/>
      <c r="KW204" s="16"/>
      <c r="KX204" s="16"/>
      <c r="KY204" s="16"/>
      <c r="KZ204" s="16"/>
      <c r="LA204" s="16"/>
      <c r="LB204" s="16"/>
      <c r="LC204" s="16"/>
      <c r="LD204" s="16"/>
      <c r="LE204" s="16"/>
      <c r="LF204" s="16"/>
      <c r="LG204" s="16"/>
      <c r="LH204" s="16"/>
      <c r="LI204" s="16"/>
      <c r="LJ204" s="16"/>
      <c r="LK204" s="16"/>
      <c r="LL204" s="16"/>
      <c r="LM204" s="16"/>
      <c r="LN204" s="16"/>
      <c r="LO204" s="16"/>
      <c r="LP204" s="16"/>
      <c r="LQ204" s="16"/>
      <c r="LR204" s="16"/>
      <c r="LS204" s="16"/>
      <c r="LT204" s="16"/>
      <c r="LU204" s="16"/>
      <c r="LV204" s="16"/>
      <c r="LW204" s="16"/>
      <c r="LX204" s="16"/>
      <c r="LY204" s="16"/>
      <c r="LZ204" s="16"/>
      <c r="MA204" s="16"/>
      <c r="MB204" s="16"/>
      <c r="MC204" s="16"/>
      <c r="MD204" s="16"/>
      <c r="ME204" s="16"/>
      <c r="MF204" s="16"/>
      <c r="MG204" s="16"/>
      <c r="MH204" s="16"/>
      <c r="MI204" s="16"/>
      <c r="MJ204" s="16"/>
      <c r="MK204" s="16"/>
      <c r="ML204" s="16"/>
      <c r="MM204" s="16"/>
      <c r="MN204" s="16"/>
      <c r="MO204" s="16"/>
      <c r="MP204" s="16"/>
      <c r="MQ204" s="16"/>
      <c r="MR204" s="16"/>
      <c r="MS204" s="16"/>
      <c r="MT204" s="16"/>
      <c r="MU204" s="16"/>
      <c r="MV204" s="16"/>
      <c r="MW204" s="16"/>
      <c r="MX204" s="16"/>
      <c r="MY204" s="16"/>
      <c r="MZ204" s="16"/>
      <c r="NA204" s="16"/>
      <c r="NB204" s="16"/>
      <c r="NC204" s="16"/>
      <c r="ND204" s="16"/>
      <c r="NE204" s="16"/>
      <c r="NF204" s="16"/>
      <c r="NG204" s="16"/>
      <c r="NH204" s="16"/>
      <c r="NI204" s="16"/>
      <c r="NJ204" s="16"/>
      <c r="NK204" s="16"/>
      <c r="NL204" s="16"/>
      <c r="NM204" s="16"/>
      <c r="NN204" s="16"/>
      <c r="NO204" s="16"/>
      <c r="NP204" s="16"/>
      <c r="NQ204" s="16"/>
      <c r="NR204" s="16"/>
      <c r="NS204" s="16"/>
      <c r="NT204" s="16"/>
      <c r="NU204" s="16"/>
      <c r="NV204" s="16"/>
      <c r="NW204" s="16"/>
      <c r="NX204" s="16"/>
      <c r="NY204" s="16"/>
      <c r="NZ204" s="16"/>
      <c r="OA204" s="16"/>
      <c r="OB204" s="16"/>
      <c r="OC204" s="16"/>
      <c r="OD204" s="16"/>
      <c r="OE204" s="16"/>
      <c r="OF204" s="16"/>
      <c r="OG204" s="16"/>
      <c r="OH204" s="16"/>
      <c r="OI204" s="16"/>
      <c r="OJ204" s="16"/>
      <c r="OK204" s="16"/>
      <c r="OL204" s="16"/>
      <c r="OM204" s="16"/>
      <c r="ON204" s="16"/>
      <c r="OO204" s="16"/>
      <c r="OP204" s="16"/>
      <c r="OQ204" s="16"/>
      <c r="OR204" s="16"/>
      <c r="OS204" s="16"/>
      <c r="OT204" s="16"/>
      <c r="OU204" s="16"/>
      <c r="OV204" s="16"/>
      <c r="OW204" s="16"/>
      <c r="OX204" s="16"/>
      <c r="OY204" s="16"/>
      <c r="OZ204" s="16"/>
      <c r="PA204" s="16"/>
      <c r="PB204" s="16"/>
      <c r="PC204" s="16"/>
      <c r="PD204" s="16"/>
      <c r="PE204" s="16"/>
      <c r="PF204" s="16"/>
      <c r="PG204" s="16"/>
      <c r="PH204" s="16"/>
      <c r="PI204" s="16"/>
      <c r="PJ204" s="16"/>
      <c r="PK204" s="16"/>
      <c r="PL204" s="16"/>
      <c r="PM204" s="16"/>
      <c r="PN204" s="16"/>
      <c r="PO204" s="16"/>
      <c r="PP204" s="16"/>
      <c r="PQ204" s="16"/>
      <c r="PR204" s="16"/>
      <c r="PS204" s="16"/>
      <c r="PT204" s="16"/>
      <c r="PU204" s="16"/>
      <c r="PV204" s="16"/>
      <c r="PW204" s="16"/>
      <c r="PX204" s="16"/>
      <c r="PY204" s="16"/>
      <c r="PZ204" s="16"/>
      <c r="QA204" s="16"/>
      <c r="QB204" s="16"/>
      <c r="QC204" s="16"/>
      <c r="QD204" s="16"/>
      <c r="QE204" s="16"/>
      <c r="QF204" s="16"/>
      <c r="QG204" s="16"/>
      <c r="QH204" s="16"/>
      <c r="QI204" s="16"/>
      <c r="QJ204" s="16"/>
      <c r="QK204" s="16"/>
      <c r="QL204" s="16"/>
      <c r="QM204" s="16"/>
      <c r="QN204" s="16"/>
      <c r="QO204" s="16"/>
      <c r="QP204" s="16"/>
      <c r="QQ204" s="16"/>
      <c r="QR204" s="16"/>
      <c r="QS204" s="16"/>
      <c r="QT204" s="16"/>
      <c r="QU204" s="16"/>
      <c r="QV204" s="16"/>
      <c r="QW204" s="16"/>
      <c r="QX204" s="16"/>
      <c r="QY204" s="16"/>
      <c r="QZ204" s="16"/>
      <c r="RA204" s="16"/>
      <c r="RB204" s="16"/>
      <c r="RC204" s="16"/>
      <c r="RD204" s="16"/>
      <c r="RE204" s="16"/>
      <c r="RF204" s="16"/>
      <c r="RG204" s="16"/>
      <c r="RH204" s="16"/>
      <c r="RI204" s="16"/>
      <c r="RJ204" s="16"/>
      <c r="RK204" s="16"/>
      <c r="RL204" s="16"/>
      <c r="RM204" s="16"/>
      <c r="RN204" s="16"/>
      <c r="RO204" s="16"/>
      <c r="RP204" s="16"/>
      <c r="RQ204" s="16"/>
      <c r="RR204" s="16"/>
      <c r="RS204" s="16"/>
      <c r="RT204" s="16"/>
      <c r="RU204" s="16"/>
      <c r="RV204" s="16"/>
      <c r="RW204" s="16"/>
      <c r="RX204" s="16"/>
      <c r="RY204" s="16"/>
      <c r="RZ204" s="16"/>
      <c r="SA204" s="16"/>
      <c r="SB204" s="16"/>
      <c r="SC204" s="16"/>
      <c r="SD204" s="16"/>
      <c r="SE204" s="16"/>
      <c r="SF204" s="16"/>
      <c r="SG204" s="16"/>
      <c r="SH204" s="16"/>
      <c r="SI204" s="16"/>
      <c r="SJ204" s="16"/>
      <c r="SK204" s="16"/>
      <c r="SL204" s="16"/>
      <c r="SM204" s="16"/>
      <c r="SN204" s="16"/>
      <c r="SO204" s="16"/>
      <c r="SP204" s="16"/>
      <c r="SQ204" s="16"/>
      <c r="SR204" s="16"/>
      <c r="SS204" s="16"/>
      <c r="ST204" s="16"/>
      <c r="SU204" s="16"/>
      <c r="SV204" s="16"/>
      <c r="SW204" s="16"/>
      <c r="SX204" s="16"/>
      <c r="SY204" s="16"/>
      <c r="SZ204" s="16"/>
      <c r="TA204" s="16"/>
      <c r="TB204" s="16"/>
      <c r="TC204" s="16"/>
      <c r="TD204" s="16"/>
      <c r="TE204" s="16"/>
      <c r="TF204" s="16"/>
      <c r="TG204" s="16"/>
      <c r="TH204" s="16"/>
      <c r="TI204" s="16"/>
      <c r="TJ204" s="16"/>
      <c r="TK204" s="16"/>
      <c r="TL204" s="16"/>
      <c r="TM204" s="16"/>
      <c r="TN204" s="16"/>
      <c r="TO204" s="16"/>
    </row>
    <row r="205" spans="1:535" s="98" customFormat="1" x14ac:dyDescent="0.3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D205" s="16"/>
      <c r="GE205" s="16"/>
      <c r="GF205" s="16"/>
      <c r="GG205" s="16"/>
      <c r="GH205" s="16"/>
      <c r="GI205" s="16"/>
      <c r="GJ205" s="16"/>
      <c r="GK205" s="16"/>
      <c r="GL205" s="16"/>
      <c r="GM205" s="16"/>
      <c r="GN205" s="16"/>
      <c r="GO205" s="16"/>
      <c r="GP205" s="16"/>
      <c r="GQ205" s="16"/>
      <c r="GR205" s="16"/>
      <c r="GS205" s="16"/>
      <c r="GT205" s="16"/>
      <c r="GU205" s="16"/>
      <c r="GV205" s="16"/>
      <c r="GW205" s="16"/>
      <c r="GX205" s="16"/>
      <c r="GY205" s="16"/>
      <c r="GZ205" s="16"/>
      <c r="HA205" s="16"/>
      <c r="HB205" s="16"/>
      <c r="HC205" s="16"/>
      <c r="HD205" s="16"/>
      <c r="HE205" s="16"/>
      <c r="HF205" s="16"/>
      <c r="HG205" s="16"/>
      <c r="HH205" s="16"/>
      <c r="HI205" s="16"/>
      <c r="HJ205" s="16"/>
      <c r="HK205" s="16"/>
      <c r="HL205" s="16"/>
      <c r="HM205" s="16"/>
      <c r="HN205" s="16"/>
      <c r="HO205" s="16"/>
      <c r="HP205" s="16"/>
      <c r="HQ205" s="16"/>
      <c r="HR205" s="16"/>
      <c r="HS205" s="16"/>
      <c r="HT205" s="16"/>
      <c r="HU205" s="16"/>
      <c r="HV205" s="16"/>
      <c r="HW205" s="16"/>
      <c r="HX205" s="16"/>
      <c r="HY205" s="16"/>
      <c r="HZ205" s="16"/>
      <c r="IA205" s="16"/>
      <c r="IB205" s="16"/>
      <c r="IC205" s="16"/>
      <c r="ID205" s="16"/>
      <c r="IE205" s="16"/>
      <c r="IF205" s="16"/>
      <c r="IG205" s="16"/>
      <c r="IH205" s="16"/>
      <c r="II205" s="16"/>
      <c r="IJ205" s="16"/>
      <c r="IK205" s="16"/>
      <c r="IL205" s="16"/>
      <c r="IM205" s="16"/>
      <c r="IN205" s="16"/>
      <c r="IO205" s="16"/>
      <c r="IP205" s="16"/>
      <c r="IQ205" s="16"/>
      <c r="IR205" s="16"/>
      <c r="IS205" s="16"/>
      <c r="IT205" s="16"/>
      <c r="IU205" s="16"/>
      <c r="IV205" s="16"/>
      <c r="IW205" s="16"/>
      <c r="IX205" s="16"/>
      <c r="IY205" s="16"/>
      <c r="IZ205" s="16"/>
      <c r="JA205" s="16"/>
      <c r="JB205" s="16"/>
      <c r="JC205" s="16"/>
      <c r="JD205" s="16"/>
      <c r="JE205" s="16"/>
      <c r="JF205" s="16"/>
      <c r="JG205" s="16"/>
      <c r="JH205" s="16"/>
      <c r="JI205" s="16"/>
      <c r="JJ205" s="16"/>
      <c r="JK205" s="16"/>
      <c r="JL205" s="16"/>
      <c r="JM205" s="16"/>
      <c r="JN205" s="16"/>
      <c r="JO205" s="16"/>
      <c r="JP205" s="16"/>
      <c r="JQ205" s="16"/>
      <c r="JR205" s="16"/>
      <c r="JS205" s="16"/>
      <c r="JT205" s="16"/>
      <c r="JU205" s="16"/>
      <c r="JV205" s="16"/>
      <c r="JW205" s="16"/>
      <c r="JX205" s="16"/>
      <c r="JY205" s="16"/>
      <c r="JZ205" s="16"/>
      <c r="KA205" s="16"/>
      <c r="KB205" s="16"/>
      <c r="KC205" s="16"/>
      <c r="KD205" s="16"/>
      <c r="KE205" s="16"/>
      <c r="KF205" s="16"/>
      <c r="KG205" s="16"/>
      <c r="KH205" s="16"/>
      <c r="KI205" s="16"/>
      <c r="KJ205" s="16"/>
      <c r="KK205" s="16"/>
      <c r="KL205" s="16"/>
      <c r="KM205" s="16"/>
      <c r="KN205" s="16"/>
      <c r="KO205" s="16"/>
      <c r="KP205" s="16"/>
      <c r="KQ205" s="16"/>
      <c r="KR205" s="16"/>
      <c r="KS205" s="16"/>
      <c r="KT205" s="16"/>
      <c r="KU205" s="16"/>
      <c r="KV205" s="16"/>
      <c r="KW205" s="16"/>
      <c r="KX205" s="16"/>
      <c r="KY205" s="16"/>
      <c r="KZ205" s="16"/>
      <c r="LA205" s="16"/>
      <c r="LB205" s="16"/>
      <c r="LC205" s="16"/>
      <c r="LD205" s="16"/>
      <c r="LE205" s="16"/>
      <c r="LF205" s="16"/>
      <c r="LG205" s="16"/>
      <c r="LH205" s="16"/>
      <c r="LI205" s="16"/>
      <c r="LJ205" s="16"/>
      <c r="LK205" s="16"/>
      <c r="LL205" s="16"/>
      <c r="LM205" s="16"/>
      <c r="LN205" s="16"/>
      <c r="LO205" s="16"/>
      <c r="LP205" s="16"/>
      <c r="LQ205" s="16"/>
      <c r="LR205" s="16"/>
      <c r="LS205" s="16"/>
      <c r="LT205" s="16"/>
      <c r="LU205" s="16"/>
      <c r="LV205" s="16"/>
      <c r="LW205" s="16"/>
      <c r="LX205" s="16"/>
      <c r="LY205" s="16"/>
      <c r="LZ205" s="16"/>
      <c r="MA205" s="16"/>
      <c r="MB205" s="16"/>
      <c r="MC205" s="16"/>
      <c r="MD205" s="16"/>
      <c r="ME205" s="16"/>
      <c r="MF205" s="16"/>
      <c r="MG205" s="16"/>
      <c r="MH205" s="16"/>
      <c r="MI205" s="16"/>
      <c r="MJ205" s="16"/>
      <c r="MK205" s="16"/>
      <c r="ML205" s="16"/>
      <c r="MM205" s="16"/>
      <c r="MN205" s="16"/>
      <c r="MO205" s="16"/>
      <c r="MP205" s="16"/>
      <c r="MQ205" s="16"/>
      <c r="MR205" s="16"/>
      <c r="MS205" s="16"/>
      <c r="MT205" s="16"/>
      <c r="MU205" s="16"/>
      <c r="MV205" s="16"/>
      <c r="MW205" s="16"/>
      <c r="MX205" s="16"/>
      <c r="MY205" s="16"/>
      <c r="MZ205" s="16"/>
      <c r="NA205" s="16"/>
      <c r="NB205" s="16"/>
      <c r="NC205" s="16"/>
      <c r="ND205" s="16"/>
      <c r="NE205" s="16"/>
      <c r="NF205" s="16"/>
      <c r="NG205" s="16"/>
      <c r="NH205" s="16"/>
      <c r="NI205" s="16"/>
      <c r="NJ205" s="16"/>
      <c r="NK205" s="16"/>
      <c r="NL205" s="16"/>
      <c r="NM205" s="16"/>
      <c r="NN205" s="16"/>
      <c r="NO205" s="16"/>
      <c r="NP205" s="16"/>
      <c r="NQ205" s="16"/>
      <c r="NR205" s="16"/>
      <c r="NS205" s="16"/>
      <c r="NT205" s="16"/>
      <c r="NU205" s="16"/>
      <c r="NV205" s="16"/>
      <c r="NW205" s="16"/>
      <c r="NX205" s="16"/>
      <c r="NY205" s="16"/>
      <c r="NZ205" s="16"/>
      <c r="OA205" s="16"/>
      <c r="OB205" s="16"/>
      <c r="OC205" s="16"/>
      <c r="OD205" s="16"/>
      <c r="OE205" s="16"/>
      <c r="OF205" s="16"/>
      <c r="OG205" s="16"/>
      <c r="OH205" s="16"/>
      <c r="OI205" s="16"/>
      <c r="OJ205" s="16"/>
      <c r="OK205" s="16"/>
      <c r="OL205" s="16"/>
      <c r="OM205" s="16"/>
      <c r="ON205" s="16"/>
      <c r="OO205" s="16"/>
      <c r="OP205" s="16"/>
      <c r="OQ205" s="16"/>
      <c r="OR205" s="16"/>
      <c r="OS205" s="16"/>
      <c r="OT205" s="16"/>
      <c r="OU205" s="16"/>
      <c r="OV205" s="16"/>
      <c r="OW205" s="16"/>
      <c r="OX205" s="16"/>
      <c r="OY205" s="16"/>
      <c r="OZ205" s="16"/>
      <c r="PA205" s="16"/>
      <c r="PB205" s="16"/>
      <c r="PC205" s="16"/>
      <c r="PD205" s="16"/>
      <c r="PE205" s="16"/>
      <c r="PF205" s="16"/>
      <c r="PG205" s="16"/>
      <c r="PH205" s="16"/>
      <c r="PI205" s="16"/>
      <c r="PJ205" s="16"/>
      <c r="PK205" s="16"/>
      <c r="PL205" s="16"/>
      <c r="PM205" s="16"/>
      <c r="PN205" s="16"/>
      <c r="PO205" s="16"/>
      <c r="PP205" s="16"/>
      <c r="PQ205" s="16"/>
      <c r="PR205" s="16"/>
      <c r="PS205" s="16"/>
      <c r="PT205" s="16"/>
      <c r="PU205" s="16"/>
      <c r="PV205" s="16"/>
      <c r="PW205" s="16"/>
      <c r="PX205" s="16"/>
      <c r="PY205" s="16"/>
      <c r="PZ205" s="16"/>
      <c r="QA205" s="16"/>
      <c r="QB205" s="16"/>
      <c r="QC205" s="16"/>
      <c r="QD205" s="16"/>
      <c r="QE205" s="16"/>
      <c r="QF205" s="16"/>
      <c r="QG205" s="16"/>
      <c r="QH205" s="16"/>
      <c r="QI205" s="16"/>
      <c r="QJ205" s="16"/>
      <c r="QK205" s="16"/>
      <c r="QL205" s="16"/>
      <c r="QM205" s="16"/>
      <c r="QN205" s="16"/>
      <c r="QO205" s="16"/>
      <c r="QP205" s="16"/>
      <c r="QQ205" s="16"/>
      <c r="QR205" s="16"/>
      <c r="QS205" s="16"/>
      <c r="QT205" s="16"/>
      <c r="QU205" s="16"/>
      <c r="QV205" s="16"/>
      <c r="QW205" s="16"/>
      <c r="QX205" s="16"/>
      <c r="QY205" s="16"/>
      <c r="QZ205" s="16"/>
      <c r="RA205" s="16"/>
      <c r="RB205" s="16"/>
      <c r="RC205" s="16"/>
      <c r="RD205" s="16"/>
      <c r="RE205" s="16"/>
      <c r="RF205" s="16"/>
      <c r="RG205" s="16"/>
      <c r="RH205" s="16"/>
      <c r="RI205" s="16"/>
      <c r="RJ205" s="16"/>
      <c r="RK205" s="16"/>
      <c r="RL205" s="16"/>
      <c r="RM205" s="16"/>
      <c r="RN205" s="16"/>
      <c r="RO205" s="16"/>
      <c r="RP205" s="16"/>
      <c r="RQ205" s="16"/>
      <c r="RR205" s="16"/>
      <c r="RS205" s="16"/>
      <c r="RT205" s="16"/>
      <c r="RU205" s="16"/>
      <c r="RV205" s="16"/>
      <c r="RW205" s="16"/>
      <c r="RX205" s="16"/>
      <c r="RY205" s="16"/>
      <c r="RZ205" s="16"/>
      <c r="SA205" s="16"/>
      <c r="SB205" s="16"/>
      <c r="SC205" s="16"/>
      <c r="SD205" s="16"/>
      <c r="SE205" s="16"/>
      <c r="SF205" s="16"/>
      <c r="SG205" s="16"/>
      <c r="SH205" s="16"/>
      <c r="SI205" s="16"/>
      <c r="SJ205" s="16"/>
      <c r="SK205" s="16"/>
      <c r="SL205" s="16"/>
      <c r="SM205" s="16"/>
      <c r="SN205" s="16"/>
      <c r="SO205" s="16"/>
      <c r="SP205" s="16"/>
      <c r="SQ205" s="16"/>
      <c r="SR205" s="16"/>
      <c r="SS205" s="16"/>
      <c r="ST205" s="16"/>
      <c r="SU205" s="16"/>
      <c r="SV205" s="16"/>
      <c r="SW205" s="16"/>
      <c r="SX205" s="16"/>
      <c r="SY205" s="16"/>
      <c r="SZ205" s="16"/>
      <c r="TA205" s="16"/>
      <c r="TB205" s="16"/>
      <c r="TC205" s="16"/>
      <c r="TD205" s="16"/>
      <c r="TE205" s="16"/>
      <c r="TF205" s="16"/>
      <c r="TG205" s="16"/>
      <c r="TH205" s="16"/>
      <c r="TI205" s="16"/>
      <c r="TJ205" s="16"/>
      <c r="TK205" s="16"/>
      <c r="TL205" s="16"/>
      <c r="TM205" s="16"/>
      <c r="TN205" s="16"/>
      <c r="TO205" s="16"/>
    </row>
    <row r="206" spans="1:535" s="98" customFormat="1" x14ac:dyDescent="0.3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c r="GK206" s="16"/>
      <c r="GL206" s="16"/>
      <c r="GM206" s="16"/>
      <c r="GN206" s="16"/>
      <c r="GO206" s="16"/>
      <c r="GP206" s="16"/>
      <c r="GQ206" s="16"/>
      <c r="GR206" s="16"/>
      <c r="GS206" s="16"/>
      <c r="GT206" s="16"/>
      <c r="GU206" s="16"/>
      <c r="GV206" s="16"/>
      <c r="GW206" s="16"/>
      <c r="GX206" s="16"/>
      <c r="GY206" s="16"/>
      <c r="GZ206" s="16"/>
      <c r="HA206" s="16"/>
      <c r="HB206" s="16"/>
      <c r="HC206" s="16"/>
      <c r="HD206" s="16"/>
      <c r="HE206" s="16"/>
      <c r="HF206" s="16"/>
      <c r="HG206" s="16"/>
      <c r="HH206" s="16"/>
      <c r="HI206" s="16"/>
      <c r="HJ206" s="16"/>
      <c r="HK206" s="16"/>
      <c r="HL206" s="16"/>
      <c r="HM206" s="16"/>
      <c r="HN206" s="16"/>
      <c r="HO206" s="16"/>
      <c r="HP206" s="16"/>
      <c r="HQ206" s="16"/>
      <c r="HR206" s="16"/>
      <c r="HS206" s="16"/>
      <c r="HT206" s="16"/>
      <c r="HU206" s="16"/>
      <c r="HV206" s="16"/>
      <c r="HW206" s="16"/>
      <c r="HX206" s="16"/>
      <c r="HY206" s="16"/>
      <c r="HZ206" s="16"/>
      <c r="IA206" s="16"/>
      <c r="IB206" s="16"/>
      <c r="IC206" s="16"/>
      <c r="ID206" s="16"/>
      <c r="IE206" s="16"/>
      <c r="IF206" s="16"/>
      <c r="IG206" s="16"/>
      <c r="IH206" s="16"/>
      <c r="II206" s="16"/>
      <c r="IJ206" s="16"/>
      <c r="IK206" s="16"/>
      <c r="IL206" s="16"/>
      <c r="IM206" s="16"/>
      <c r="IN206" s="16"/>
      <c r="IO206" s="16"/>
      <c r="IP206" s="16"/>
      <c r="IQ206" s="16"/>
      <c r="IR206" s="16"/>
      <c r="IS206" s="16"/>
      <c r="IT206" s="16"/>
      <c r="IU206" s="16"/>
      <c r="IV206" s="16"/>
      <c r="IW206" s="16"/>
      <c r="IX206" s="16"/>
      <c r="IY206" s="16"/>
      <c r="IZ206" s="16"/>
      <c r="JA206" s="16"/>
      <c r="JB206" s="16"/>
      <c r="JC206" s="16"/>
      <c r="JD206" s="16"/>
      <c r="JE206" s="16"/>
      <c r="JF206" s="16"/>
      <c r="JG206" s="16"/>
      <c r="JH206" s="16"/>
      <c r="JI206" s="16"/>
      <c r="JJ206" s="16"/>
      <c r="JK206" s="16"/>
      <c r="JL206" s="16"/>
      <c r="JM206" s="16"/>
      <c r="JN206" s="16"/>
      <c r="JO206" s="16"/>
      <c r="JP206" s="16"/>
      <c r="JQ206" s="16"/>
      <c r="JR206" s="16"/>
      <c r="JS206" s="16"/>
      <c r="JT206" s="16"/>
      <c r="JU206" s="16"/>
      <c r="JV206" s="16"/>
      <c r="JW206" s="16"/>
      <c r="JX206" s="16"/>
      <c r="JY206" s="16"/>
      <c r="JZ206" s="16"/>
      <c r="KA206" s="16"/>
      <c r="KB206" s="16"/>
      <c r="KC206" s="16"/>
      <c r="KD206" s="16"/>
      <c r="KE206" s="16"/>
      <c r="KF206" s="16"/>
      <c r="KG206" s="16"/>
      <c r="KH206" s="16"/>
      <c r="KI206" s="16"/>
      <c r="KJ206" s="16"/>
      <c r="KK206" s="16"/>
      <c r="KL206" s="16"/>
      <c r="KM206" s="16"/>
      <c r="KN206" s="16"/>
      <c r="KO206" s="16"/>
      <c r="KP206" s="16"/>
      <c r="KQ206" s="16"/>
      <c r="KR206" s="16"/>
      <c r="KS206" s="16"/>
      <c r="KT206" s="16"/>
      <c r="KU206" s="16"/>
      <c r="KV206" s="16"/>
      <c r="KW206" s="16"/>
      <c r="KX206" s="16"/>
      <c r="KY206" s="16"/>
      <c r="KZ206" s="16"/>
      <c r="LA206" s="16"/>
      <c r="LB206" s="16"/>
      <c r="LC206" s="16"/>
      <c r="LD206" s="16"/>
      <c r="LE206" s="16"/>
      <c r="LF206" s="16"/>
      <c r="LG206" s="16"/>
      <c r="LH206" s="16"/>
      <c r="LI206" s="16"/>
      <c r="LJ206" s="16"/>
      <c r="LK206" s="16"/>
      <c r="LL206" s="16"/>
      <c r="LM206" s="16"/>
      <c r="LN206" s="16"/>
      <c r="LO206" s="16"/>
      <c r="LP206" s="16"/>
      <c r="LQ206" s="16"/>
      <c r="LR206" s="16"/>
      <c r="LS206" s="16"/>
      <c r="LT206" s="16"/>
      <c r="LU206" s="16"/>
      <c r="LV206" s="16"/>
      <c r="LW206" s="16"/>
      <c r="LX206" s="16"/>
      <c r="LY206" s="16"/>
      <c r="LZ206" s="16"/>
      <c r="MA206" s="16"/>
      <c r="MB206" s="16"/>
      <c r="MC206" s="16"/>
      <c r="MD206" s="16"/>
      <c r="ME206" s="16"/>
      <c r="MF206" s="16"/>
      <c r="MG206" s="16"/>
      <c r="MH206" s="16"/>
      <c r="MI206" s="16"/>
      <c r="MJ206" s="16"/>
      <c r="MK206" s="16"/>
      <c r="ML206" s="16"/>
      <c r="MM206" s="16"/>
      <c r="MN206" s="16"/>
      <c r="MO206" s="16"/>
      <c r="MP206" s="16"/>
      <c r="MQ206" s="16"/>
      <c r="MR206" s="16"/>
      <c r="MS206" s="16"/>
      <c r="MT206" s="16"/>
      <c r="MU206" s="16"/>
      <c r="MV206" s="16"/>
      <c r="MW206" s="16"/>
      <c r="MX206" s="16"/>
      <c r="MY206" s="16"/>
      <c r="MZ206" s="16"/>
      <c r="NA206" s="16"/>
      <c r="NB206" s="16"/>
      <c r="NC206" s="16"/>
      <c r="ND206" s="16"/>
      <c r="NE206" s="16"/>
      <c r="NF206" s="16"/>
      <c r="NG206" s="16"/>
      <c r="NH206" s="16"/>
      <c r="NI206" s="16"/>
      <c r="NJ206" s="16"/>
      <c r="NK206" s="16"/>
      <c r="NL206" s="16"/>
      <c r="NM206" s="16"/>
      <c r="NN206" s="16"/>
      <c r="NO206" s="16"/>
      <c r="NP206" s="16"/>
      <c r="NQ206" s="16"/>
      <c r="NR206" s="16"/>
      <c r="NS206" s="16"/>
      <c r="NT206" s="16"/>
      <c r="NU206" s="16"/>
      <c r="NV206" s="16"/>
      <c r="NW206" s="16"/>
      <c r="NX206" s="16"/>
      <c r="NY206" s="16"/>
      <c r="NZ206" s="16"/>
      <c r="OA206" s="16"/>
      <c r="OB206" s="16"/>
      <c r="OC206" s="16"/>
      <c r="OD206" s="16"/>
      <c r="OE206" s="16"/>
      <c r="OF206" s="16"/>
      <c r="OG206" s="16"/>
      <c r="OH206" s="16"/>
      <c r="OI206" s="16"/>
      <c r="OJ206" s="16"/>
      <c r="OK206" s="16"/>
      <c r="OL206" s="16"/>
      <c r="OM206" s="16"/>
      <c r="ON206" s="16"/>
      <c r="OO206" s="16"/>
      <c r="OP206" s="16"/>
      <c r="OQ206" s="16"/>
      <c r="OR206" s="16"/>
      <c r="OS206" s="16"/>
      <c r="OT206" s="16"/>
      <c r="OU206" s="16"/>
      <c r="OV206" s="16"/>
      <c r="OW206" s="16"/>
      <c r="OX206" s="16"/>
      <c r="OY206" s="16"/>
      <c r="OZ206" s="16"/>
      <c r="PA206" s="16"/>
      <c r="PB206" s="16"/>
      <c r="PC206" s="16"/>
      <c r="PD206" s="16"/>
      <c r="PE206" s="16"/>
      <c r="PF206" s="16"/>
      <c r="PG206" s="16"/>
      <c r="PH206" s="16"/>
      <c r="PI206" s="16"/>
      <c r="PJ206" s="16"/>
      <c r="PK206" s="16"/>
      <c r="PL206" s="16"/>
      <c r="PM206" s="16"/>
      <c r="PN206" s="16"/>
      <c r="PO206" s="16"/>
      <c r="PP206" s="16"/>
      <c r="PQ206" s="16"/>
      <c r="PR206" s="16"/>
      <c r="PS206" s="16"/>
      <c r="PT206" s="16"/>
      <c r="PU206" s="16"/>
      <c r="PV206" s="16"/>
      <c r="PW206" s="16"/>
      <c r="PX206" s="16"/>
      <c r="PY206" s="16"/>
      <c r="PZ206" s="16"/>
      <c r="QA206" s="16"/>
      <c r="QB206" s="16"/>
      <c r="QC206" s="16"/>
      <c r="QD206" s="16"/>
      <c r="QE206" s="16"/>
      <c r="QF206" s="16"/>
      <c r="QG206" s="16"/>
      <c r="QH206" s="16"/>
      <c r="QI206" s="16"/>
      <c r="QJ206" s="16"/>
      <c r="QK206" s="16"/>
      <c r="QL206" s="16"/>
      <c r="QM206" s="16"/>
      <c r="QN206" s="16"/>
      <c r="QO206" s="16"/>
      <c r="QP206" s="16"/>
      <c r="QQ206" s="16"/>
      <c r="QR206" s="16"/>
      <c r="QS206" s="16"/>
      <c r="QT206" s="16"/>
      <c r="QU206" s="16"/>
      <c r="QV206" s="16"/>
      <c r="QW206" s="16"/>
      <c r="QX206" s="16"/>
      <c r="QY206" s="16"/>
      <c r="QZ206" s="16"/>
      <c r="RA206" s="16"/>
      <c r="RB206" s="16"/>
      <c r="RC206" s="16"/>
      <c r="RD206" s="16"/>
      <c r="RE206" s="16"/>
      <c r="RF206" s="16"/>
      <c r="RG206" s="16"/>
      <c r="RH206" s="16"/>
      <c r="RI206" s="16"/>
      <c r="RJ206" s="16"/>
      <c r="RK206" s="16"/>
      <c r="RL206" s="16"/>
      <c r="RM206" s="16"/>
      <c r="RN206" s="16"/>
      <c r="RO206" s="16"/>
      <c r="RP206" s="16"/>
      <c r="RQ206" s="16"/>
      <c r="RR206" s="16"/>
      <c r="RS206" s="16"/>
      <c r="RT206" s="16"/>
      <c r="RU206" s="16"/>
      <c r="RV206" s="16"/>
      <c r="RW206" s="16"/>
      <c r="RX206" s="16"/>
      <c r="RY206" s="16"/>
      <c r="RZ206" s="16"/>
      <c r="SA206" s="16"/>
      <c r="SB206" s="16"/>
      <c r="SC206" s="16"/>
      <c r="SD206" s="16"/>
      <c r="SE206" s="16"/>
      <c r="SF206" s="16"/>
      <c r="SG206" s="16"/>
      <c r="SH206" s="16"/>
      <c r="SI206" s="16"/>
      <c r="SJ206" s="16"/>
      <c r="SK206" s="16"/>
      <c r="SL206" s="16"/>
      <c r="SM206" s="16"/>
      <c r="SN206" s="16"/>
      <c r="SO206" s="16"/>
      <c r="SP206" s="16"/>
      <c r="SQ206" s="16"/>
      <c r="SR206" s="16"/>
      <c r="SS206" s="16"/>
      <c r="ST206" s="16"/>
      <c r="SU206" s="16"/>
      <c r="SV206" s="16"/>
      <c r="SW206" s="16"/>
      <c r="SX206" s="16"/>
      <c r="SY206" s="16"/>
      <c r="SZ206" s="16"/>
      <c r="TA206" s="16"/>
      <c r="TB206" s="16"/>
      <c r="TC206" s="16"/>
      <c r="TD206" s="16"/>
      <c r="TE206" s="16"/>
      <c r="TF206" s="16"/>
      <c r="TG206" s="16"/>
      <c r="TH206" s="16"/>
      <c r="TI206" s="16"/>
      <c r="TJ206" s="16"/>
      <c r="TK206" s="16"/>
      <c r="TL206" s="16"/>
      <c r="TM206" s="16"/>
      <c r="TN206" s="16"/>
      <c r="TO206" s="16"/>
    </row>
    <row r="207" spans="1:535" s="98" customFormat="1" x14ac:dyDescent="0.3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D207" s="16"/>
      <c r="GE207" s="16"/>
      <c r="GF207" s="16"/>
      <c r="GG207" s="16"/>
      <c r="GH207" s="16"/>
      <c r="GI207" s="16"/>
      <c r="GJ207" s="16"/>
      <c r="GK207" s="16"/>
      <c r="GL207" s="16"/>
      <c r="GM207" s="16"/>
      <c r="GN207" s="16"/>
      <c r="GO207" s="16"/>
      <c r="GP207" s="16"/>
      <c r="GQ207" s="16"/>
      <c r="GR207" s="16"/>
      <c r="GS207" s="16"/>
      <c r="GT207" s="16"/>
      <c r="GU207" s="16"/>
      <c r="GV207" s="16"/>
      <c r="GW207" s="16"/>
      <c r="GX207" s="16"/>
      <c r="GY207" s="16"/>
      <c r="GZ207" s="16"/>
      <c r="HA207" s="16"/>
      <c r="HB207" s="16"/>
      <c r="HC207" s="16"/>
      <c r="HD207" s="16"/>
      <c r="HE207" s="16"/>
      <c r="HF207" s="16"/>
      <c r="HG207" s="16"/>
      <c r="HH207" s="16"/>
      <c r="HI207" s="16"/>
      <c r="HJ207" s="16"/>
      <c r="HK207" s="16"/>
      <c r="HL207" s="16"/>
      <c r="HM207" s="16"/>
      <c r="HN207" s="16"/>
      <c r="HO207" s="16"/>
      <c r="HP207" s="16"/>
      <c r="HQ207" s="16"/>
      <c r="HR207" s="16"/>
      <c r="HS207" s="16"/>
      <c r="HT207" s="16"/>
      <c r="HU207" s="16"/>
      <c r="HV207" s="16"/>
      <c r="HW207" s="16"/>
      <c r="HX207" s="16"/>
      <c r="HY207" s="16"/>
      <c r="HZ207" s="16"/>
      <c r="IA207" s="16"/>
      <c r="IB207" s="16"/>
      <c r="IC207" s="16"/>
      <c r="ID207" s="16"/>
      <c r="IE207" s="16"/>
      <c r="IF207" s="16"/>
      <c r="IG207" s="16"/>
      <c r="IH207" s="16"/>
      <c r="II207" s="16"/>
      <c r="IJ207" s="16"/>
      <c r="IK207" s="16"/>
      <c r="IL207" s="16"/>
      <c r="IM207" s="16"/>
      <c r="IN207" s="16"/>
      <c r="IO207" s="16"/>
      <c r="IP207" s="16"/>
      <c r="IQ207" s="16"/>
      <c r="IR207" s="16"/>
      <c r="IS207" s="16"/>
      <c r="IT207" s="16"/>
      <c r="IU207" s="16"/>
      <c r="IV207" s="16"/>
      <c r="IW207" s="16"/>
      <c r="IX207" s="16"/>
      <c r="IY207" s="16"/>
      <c r="IZ207" s="16"/>
      <c r="JA207" s="16"/>
      <c r="JB207" s="16"/>
      <c r="JC207" s="16"/>
      <c r="JD207" s="16"/>
      <c r="JE207" s="16"/>
      <c r="JF207" s="16"/>
      <c r="JG207" s="16"/>
      <c r="JH207" s="16"/>
      <c r="JI207" s="16"/>
      <c r="JJ207" s="16"/>
      <c r="JK207" s="16"/>
      <c r="JL207" s="16"/>
      <c r="JM207" s="16"/>
      <c r="JN207" s="16"/>
      <c r="JO207" s="16"/>
      <c r="JP207" s="16"/>
      <c r="JQ207" s="16"/>
      <c r="JR207" s="16"/>
      <c r="JS207" s="16"/>
      <c r="JT207" s="16"/>
      <c r="JU207" s="16"/>
      <c r="JV207" s="16"/>
      <c r="JW207" s="16"/>
      <c r="JX207" s="16"/>
      <c r="JY207" s="16"/>
      <c r="JZ207" s="16"/>
      <c r="KA207" s="16"/>
      <c r="KB207" s="16"/>
      <c r="KC207" s="16"/>
      <c r="KD207" s="16"/>
      <c r="KE207" s="16"/>
      <c r="KF207" s="16"/>
      <c r="KG207" s="16"/>
      <c r="KH207" s="16"/>
      <c r="KI207" s="16"/>
      <c r="KJ207" s="16"/>
      <c r="KK207" s="16"/>
      <c r="KL207" s="16"/>
      <c r="KM207" s="16"/>
      <c r="KN207" s="16"/>
      <c r="KO207" s="16"/>
      <c r="KP207" s="16"/>
      <c r="KQ207" s="16"/>
      <c r="KR207" s="16"/>
      <c r="KS207" s="16"/>
      <c r="KT207" s="16"/>
      <c r="KU207" s="16"/>
      <c r="KV207" s="16"/>
      <c r="KW207" s="16"/>
      <c r="KX207" s="16"/>
      <c r="KY207" s="16"/>
      <c r="KZ207" s="16"/>
      <c r="LA207" s="16"/>
      <c r="LB207" s="16"/>
      <c r="LC207" s="16"/>
      <c r="LD207" s="16"/>
      <c r="LE207" s="16"/>
      <c r="LF207" s="16"/>
      <c r="LG207" s="16"/>
      <c r="LH207" s="16"/>
      <c r="LI207" s="16"/>
      <c r="LJ207" s="16"/>
      <c r="LK207" s="16"/>
      <c r="LL207" s="16"/>
      <c r="LM207" s="16"/>
      <c r="LN207" s="16"/>
      <c r="LO207" s="16"/>
      <c r="LP207" s="16"/>
      <c r="LQ207" s="16"/>
      <c r="LR207" s="16"/>
      <c r="LS207" s="16"/>
      <c r="LT207" s="16"/>
      <c r="LU207" s="16"/>
      <c r="LV207" s="16"/>
      <c r="LW207" s="16"/>
      <c r="LX207" s="16"/>
      <c r="LY207" s="16"/>
      <c r="LZ207" s="16"/>
      <c r="MA207" s="16"/>
      <c r="MB207" s="16"/>
      <c r="MC207" s="16"/>
      <c r="MD207" s="16"/>
      <c r="ME207" s="16"/>
      <c r="MF207" s="16"/>
      <c r="MG207" s="16"/>
      <c r="MH207" s="16"/>
      <c r="MI207" s="16"/>
      <c r="MJ207" s="16"/>
      <c r="MK207" s="16"/>
      <c r="ML207" s="16"/>
      <c r="MM207" s="16"/>
      <c r="MN207" s="16"/>
      <c r="MO207" s="16"/>
      <c r="MP207" s="16"/>
      <c r="MQ207" s="16"/>
      <c r="MR207" s="16"/>
      <c r="MS207" s="16"/>
      <c r="MT207" s="16"/>
      <c r="MU207" s="16"/>
      <c r="MV207" s="16"/>
      <c r="MW207" s="16"/>
      <c r="MX207" s="16"/>
      <c r="MY207" s="16"/>
      <c r="MZ207" s="16"/>
      <c r="NA207" s="16"/>
      <c r="NB207" s="16"/>
      <c r="NC207" s="16"/>
      <c r="ND207" s="16"/>
      <c r="NE207" s="16"/>
      <c r="NF207" s="16"/>
      <c r="NG207" s="16"/>
      <c r="NH207" s="16"/>
      <c r="NI207" s="16"/>
      <c r="NJ207" s="16"/>
      <c r="NK207" s="16"/>
      <c r="NL207" s="16"/>
      <c r="NM207" s="16"/>
      <c r="NN207" s="16"/>
      <c r="NO207" s="16"/>
      <c r="NP207" s="16"/>
      <c r="NQ207" s="16"/>
      <c r="NR207" s="16"/>
      <c r="NS207" s="16"/>
      <c r="NT207" s="16"/>
      <c r="NU207" s="16"/>
      <c r="NV207" s="16"/>
      <c r="NW207" s="16"/>
      <c r="NX207" s="16"/>
      <c r="NY207" s="16"/>
      <c r="NZ207" s="16"/>
      <c r="OA207" s="16"/>
      <c r="OB207" s="16"/>
      <c r="OC207" s="16"/>
      <c r="OD207" s="16"/>
      <c r="OE207" s="16"/>
      <c r="OF207" s="16"/>
      <c r="OG207" s="16"/>
      <c r="OH207" s="16"/>
      <c r="OI207" s="16"/>
      <c r="OJ207" s="16"/>
      <c r="OK207" s="16"/>
      <c r="OL207" s="16"/>
      <c r="OM207" s="16"/>
      <c r="ON207" s="16"/>
      <c r="OO207" s="16"/>
      <c r="OP207" s="16"/>
      <c r="OQ207" s="16"/>
      <c r="OR207" s="16"/>
      <c r="OS207" s="16"/>
      <c r="OT207" s="16"/>
      <c r="OU207" s="16"/>
      <c r="OV207" s="16"/>
      <c r="OW207" s="16"/>
      <c r="OX207" s="16"/>
      <c r="OY207" s="16"/>
      <c r="OZ207" s="16"/>
      <c r="PA207" s="16"/>
      <c r="PB207" s="16"/>
      <c r="PC207" s="16"/>
      <c r="PD207" s="16"/>
      <c r="PE207" s="16"/>
      <c r="PF207" s="16"/>
      <c r="PG207" s="16"/>
      <c r="PH207" s="16"/>
      <c r="PI207" s="16"/>
      <c r="PJ207" s="16"/>
      <c r="PK207" s="16"/>
      <c r="PL207" s="16"/>
      <c r="PM207" s="16"/>
      <c r="PN207" s="16"/>
      <c r="PO207" s="16"/>
      <c r="PP207" s="16"/>
      <c r="PQ207" s="16"/>
      <c r="PR207" s="16"/>
      <c r="PS207" s="16"/>
      <c r="PT207" s="16"/>
      <c r="PU207" s="16"/>
      <c r="PV207" s="16"/>
      <c r="PW207" s="16"/>
      <c r="PX207" s="16"/>
      <c r="PY207" s="16"/>
      <c r="PZ207" s="16"/>
      <c r="QA207" s="16"/>
      <c r="QB207" s="16"/>
      <c r="QC207" s="16"/>
      <c r="QD207" s="16"/>
      <c r="QE207" s="16"/>
      <c r="QF207" s="16"/>
      <c r="QG207" s="16"/>
      <c r="QH207" s="16"/>
      <c r="QI207" s="16"/>
      <c r="QJ207" s="16"/>
      <c r="QK207" s="16"/>
      <c r="QL207" s="16"/>
      <c r="QM207" s="16"/>
      <c r="QN207" s="16"/>
      <c r="QO207" s="16"/>
      <c r="QP207" s="16"/>
      <c r="QQ207" s="16"/>
      <c r="QR207" s="16"/>
      <c r="QS207" s="16"/>
      <c r="QT207" s="16"/>
      <c r="QU207" s="16"/>
      <c r="QV207" s="16"/>
      <c r="QW207" s="16"/>
      <c r="QX207" s="16"/>
      <c r="QY207" s="16"/>
      <c r="QZ207" s="16"/>
      <c r="RA207" s="16"/>
      <c r="RB207" s="16"/>
      <c r="RC207" s="16"/>
      <c r="RD207" s="16"/>
      <c r="RE207" s="16"/>
      <c r="RF207" s="16"/>
      <c r="RG207" s="16"/>
      <c r="RH207" s="16"/>
      <c r="RI207" s="16"/>
      <c r="RJ207" s="16"/>
      <c r="RK207" s="16"/>
      <c r="RL207" s="16"/>
      <c r="RM207" s="16"/>
      <c r="RN207" s="16"/>
      <c r="RO207" s="16"/>
      <c r="RP207" s="16"/>
      <c r="RQ207" s="16"/>
      <c r="RR207" s="16"/>
      <c r="RS207" s="16"/>
      <c r="RT207" s="16"/>
      <c r="RU207" s="16"/>
      <c r="RV207" s="16"/>
      <c r="RW207" s="16"/>
      <c r="RX207" s="16"/>
      <c r="RY207" s="16"/>
      <c r="RZ207" s="16"/>
      <c r="SA207" s="16"/>
      <c r="SB207" s="16"/>
      <c r="SC207" s="16"/>
      <c r="SD207" s="16"/>
      <c r="SE207" s="16"/>
      <c r="SF207" s="16"/>
      <c r="SG207" s="16"/>
      <c r="SH207" s="16"/>
      <c r="SI207" s="16"/>
      <c r="SJ207" s="16"/>
      <c r="SK207" s="16"/>
      <c r="SL207" s="16"/>
      <c r="SM207" s="16"/>
      <c r="SN207" s="16"/>
      <c r="SO207" s="16"/>
      <c r="SP207" s="16"/>
      <c r="SQ207" s="16"/>
      <c r="SR207" s="16"/>
      <c r="SS207" s="16"/>
      <c r="ST207" s="16"/>
      <c r="SU207" s="16"/>
      <c r="SV207" s="16"/>
      <c r="SW207" s="16"/>
      <c r="SX207" s="16"/>
      <c r="SY207" s="16"/>
      <c r="SZ207" s="16"/>
      <c r="TA207" s="16"/>
      <c r="TB207" s="16"/>
      <c r="TC207" s="16"/>
      <c r="TD207" s="16"/>
      <c r="TE207" s="16"/>
      <c r="TF207" s="16"/>
      <c r="TG207" s="16"/>
      <c r="TH207" s="16"/>
      <c r="TI207" s="16"/>
      <c r="TJ207" s="16"/>
      <c r="TK207" s="16"/>
      <c r="TL207" s="16"/>
      <c r="TM207" s="16"/>
      <c r="TN207" s="16"/>
      <c r="TO207" s="16"/>
    </row>
    <row r="208" spans="1:535" s="98" customFormat="1" x14ac:dyDescent="0.3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D208" s="16"/>
      <c r="GE208" s="16"/>
      <c r="GF208" s="16"/>
      <c r="GG208" s="16"/>
      <c r="GH208" s="16"/>
      <c r="GI208" s="16"/>
      <c r="GJ208" s="16"/>
      <c r="GK208" s="16"/>
      <c r="GL208" s="16"/>
      <c r="GM208" s="16"/>
      <c r="GN208" s="16"/>
      <c r="GO208" s="16"/>
      <c r="GP208" s="16"/>
      <c r="GQ208" s="16"/>
      <c r="GR208" s="16"/>
      <c r="GS208" s="16"/>
      <c r="GT208" s="16"/>
      <c r="GU208" s="16"/>
      <c r="GV208" s="16"/>
      <c r="GW208" s="16"/>
      <c r="GX208" s="16"/>
      <c r="GY208" s="16"/>
      <c r="GZ208" s="16"/>
      <c r="HA208" s="16"/>
      <c r="HB208" s="16"/>
      <c r="HC208" s="16"/>
      <c r="HD208" s="16"/>
      <c r="HE208" s="16"/>
      <c r="HF208" s="16"/>
      <c r="HG208" s="16"/>
      <c r="HH208" s="16"/>
      <c r="HI208" s="16"/>
      <c r="HJ208" s="16"/>
      <c r="HK208" s="16"/>
      <c r="HL208" s="16"/>
      <c r="HM208" s="16"/>
      <c r="HN208" s="16"/>
      <c r="HO208" s="16"/>
      <c r="HP208" s="16"/>
      <c r="HQ208" s="16"/>
      <c r="HR208" s="16"/>
      <c r="HS208" s="16"/>
      <c r="HT208" s="16"/>
      <c r="HU208" s="16"/>
      <c r="HV208" s="16"/>
      <c r="HW208" s="16"/>
      <c r="HX208" s="16"/>
      <c r="HY208" s="16"/>
      <c r="HZ208" s="16"/>
      <c r="IA208" s="16"/>
      <c r="IB208" s="16"/>
      <c r="IC208" s="16"/>
      <c r="ID208" s="16"/>
      <c r="IE208" s="16"/>
      <c r="IF208" s="16"/>
      <c r="IG208" s="16"/>
      <c r="IH208" s="16"/>
      <c r="II208" s="16"/>
      <c r="IJ208" s="16"/>
      <c r="IK208" s="16"/>
      <c r="IL208" s="16"/>
      <c r="IM208" s="16"/>
      <c r="IN208" s="16"/>
      <c r="IO208" s="16"/>
      <c r="IP208" s="16"/>
      <c r="IQ208" s="16"/>
      <c r="IR208" s="16"/>
      <c r="IS208" s="16"/>
      <c r="IT208" s="16"/>
      <c r="IU208" s="16"/>
      <c r="IV208" s="16"/>
      <c r="IW208" s="16"/>
      <c r="IX208" s="16"/>
      <c r="IY208" s="16"/>
      <c r="IZ208" s="16"/>
      <c r="JA208" s="16"/>
      <c r="JB208" s="16"/>
      <c r="JC208" s="16"/>
      <c r="JD208" s="16"/>
      <c r="JE208" s="16"/>
      <c r="JF208" s="16"/>
      <c r="JG208" s="16"/>
      <c r="JH208" s="16"/>
      <c r="JI208" s="16"/>
      <c r="JJ208" s="16"/>
      <c r="JK208" s="16"/>
      <c r="JL208" s="16"/>
      <c r="JM208" s="16"/>
      <c r="JN208" s="16"/>
      <c r="JO208" s="16"/>
      <c r="JP208" s="16"/>
      <c r="JQ208" s="16"/>
      <c r="JR208" s="16"/>
      <c r="JS208" s="16"/>
      <c r="JT208" s="16"/>
      <c r="JU208" s="16"/>
      <c r="JV208" s="16"/>
      <c r="JW208" s="16"/>
      <c r="JX208" s="16"/>
      <c r="JY208" s="16"/>
      <c r="JZ208" s="16"/>
      <c r="KA208" s="16"/>
      <c r="KB208" s="16"/>
      <c r="KC208" s="16"/>
      <c r="KD208" s="16"/>
      <c r="KE208" s="16"/>
      <c r="KF208" s="16"/>
      <c r="KG208" s="16"/>
      <c r="KH208" s="16"/>
      <c r="KI208" s="16"/>
      <c r="KJ208" s="16"/>
      <c r="KK208" s="16"/>
      <c r="KL208" s="16"/>
      <c r="KM208" s="16"/>
      <c r="KN208" s="16"/>
      <c r="KO208" s="16"/>
      <c r="KP208" s="16"/>
      <c r="KQ208" s="16"/>
      <c r="KR208" s="16"/>
      <c r="KS208" s="16"/>
      <c r="KT208" s="16"/>
      <c r="KU208" s="16"/>
      <c r="KV208" s="16"/>
      <c r="KW208" s="16"/>
      <c r="KX208" s="16"/>
      <c r="KY208" s="16"/>
      <c r="KZ208" s="16"/>
      <c r="LA208" s="16"/>
      <c r="LB208" s="16"/>
      <c r="LC208" s="16"/>
      <c r="LD208" s="16"/>
      <c r="LE208" s="16"/>
      <c r="LF208" s="16"/>
      <c r="LG208" s="16"/>
      <c r="LH208" s="16"/>
      <c r="LI208" s="16"/>
      <c r="LJ208" s="16"/>
      <c r="LK208" s="16"/>
      <c r="LL208" s="16"/>
      <c r="LM208" s="16"/>
      <c r="LN208" s="16"/>
      <c r="LO208" s="16"/>
      <c r="LP208" s="16"/>
      <c r="LQ208" s="16"/>
      <c r="LR208" s="16"/>
      <c r="LS208" s="16"/>
      <c r="LT208" s="16"/>
      <c r="LU208" s="16"/>
      <c r="LV208" s="16"/>
      <c r="LW208" s="16"/>
      <c r="LX208" s="16"/>
      <c r="LY208" s="16"/>
      <c r="LZ208" s="16"/>
      <c r="MA208" s="16"/>
      <c r="MB208" s="16"/>
      <c r="MC208" s="16"/>
      <c r="MD208" s="16"/>
      <c r="ME208" s="16"/>
      <c r="MF208" s="16"/>
      <c r="MG208" s="16"/>
      <c r="MH208" s="16"/>
      <c r="MI208" s="16"/>
      <c r="MJ208" s="16"/>
      <c r="MK208" s="16"/>
      <c r="ML208" s="16"/>
      <c r="MM208" s="16"/>
      <c r="MN208" s="16"/>
      <c r="MO208" s="16"/>
      <c r="MP208" s="16"/>
      <c r="MQ208" s="16"/>
      <c r="MR208" s="16"/>
      <c r="MS208" s="16"/>
      <c r="MT208" s="16"/>
      <c r="MU208" s="16"/>
      <c r="MV208" s="16"/>
      <c r="MW208" s="16"/>
      <c r="MX208" s="16"/>
      <c r="MY208" s="16"/>
      <c r="MZ208" s="16"/>
      <c r="NA208" s="16"/>
      <c r="NB208" s="16"/>
      <c r="NC208" s="16"/>
      <c r="ND208" s="16"/>
      <c r="NE208" s="16"/>
      <c r="NF208" s="16"/>
      <c r="NG208" s="16"/>
      <c r="NH208" s="16"/>
      <c r="NI208" s="16"/>
      <c r="NJ208" s="16"/>
      <c r="NK208" s="16"/>
      <c r="NL208" s="16"/>
      <c r="NM208" s="16"/>
      <c r="NN208" s="16"/>
      <c r="NO208" s="16"/>
      <c r="NP208" s="16"/>
      <c r="NQ208" s="16"/>
      <c r="NR208" s="16"/>
      <c r="NS208" s="16"/>
      <c r="NT208" s="16"/>
      <c r="NU208" s="16"/>
      <c r="NV208" s="16"/>
      <c r="NW208" s="16"/>
      <c r="NX208" s="16"/>
      <c r="NY208" s="16"/>
      <c r="NZ208" s="16"/>
      <c r="OA208" s="16"/>
      <c r="OB208" s="16"/>
      <c r="OC208" s="16"/>
      <c r="OD208" s="16"/>
      <c r="OE208" s="16"/>
      <c r="OF208" s="16"/>
      <c r="OG208" s="16"/>
      <c r="OH208" s="16"/>
      <c r="OI208" s="16"/>
      <c r="OJ208" s="16"/>
      <c r="OK208" s="16"/>
      <c r="OL208" s="16"/>
      <c r="OM208" s="16"/>
      <c r="ON208" s="16"/>
      <c r="OO208" s="16"/>
      <c r="OP208" s="16"/>
      <c r="OQ208" s="16"/>
      <c r="OR208" s="16"/>
      <c r="OS208" s="16"/>
      <c r="OT208" s="16"/>
      <c r="OU208" s="16"/>
      <c r="OV208" s="16"/>
      <c r="OW208" s="16"/>
      <c r="OX208" s="16"/>
      <c r="OY208" s="16"/>
      <c r="OZ208" s="16"/>
      <c r="PA208" s="16"/>
      <c r="PB208" s="16"/>
      <c r="PC208" s="16"/>
      <c r="PD208" s="16"/>
      <c r="PE208" s="16"/>
      <c r="PF208" s="16"/>
      <c r="PG208" s="16"/>
      <c r="PH208" s="16"/>
      <c r="PI208" s="16"/>
      <c r="PJ208" s="16"/>
      <c r="PK208" s="16"/>
      <c r="PL208" s="16"/>
      <c r="PM208" s="16"/>
      <c r="PN208" s="16"/>
      <c r="PO208" s="16"/>
      <c r="PP208" s="16"/>
      <c r="PQ208" s="16"/>
      <c r="PR208" s="16"/>
      <c r="PS208" s="16"/>
      <c r="PT208" s="16"/>
      <c r="PU208" s="16"/>
      <c r="PV208" s="16"/>
      <c r="PW208" s="16"/>
      <c r="PX208" s="16"/>
      <c r="PY208" s="16"/>
      <c r="PZ208" s="16"/>
      <c r="QA208" s="16"/>
      <c r="QB208" s="16"/>
      <c r="QC208" s="16"/>
      <c r="QD208" s="16"/>
      <c r="QE208" s="16"/>
      <c r="QF208" s="16"/>
      <c r="QG208" s="16"/>
      <c r="QH208" s="16"/>
      <c r="QI208" s="16"/>
      <c r="QJ208" s="16"/>
      <c r="QK208" s="16"/>
      <c r="QL208" s="16"/>
      <c r="QM208" s="16"/>
      <c r="QN208" s="16"/>
      <c r="QO208" s="16"/>
      <c r="QP208" s="16"/>
      <c r="QQ208" s="16"/>
      <c r="QR208" s="16"/>
      <c r="QS208" s="16"/>
      <c r="QT208" s="16"/>
      <c r="QU208" s="16"/>
      <c r="QV208" s="16"/>
      <c r="QW208" s="16"/>
      <c r="QX208" s="16"/>
      <c r="QY208" s="16"/>
      <c r="QZ208" s="16"/>
      <c r="RA208" s="16"/>
      <c r="RB208" s="16"/>
      <c r="RC208" s="16"/>
      <c r="RD208" s="16"/>
      <c r="RE208" s="16"/>
      <c r="RF208" s="16"/>
      <c r="RG208" s="16"/>
      <c r="RH208" s="16"/>
      <c r="RI208" s="16"/>
      <c r="RJ208" s="16"/>
      <c r="RK208" s="16"/>
      <c r="RL208" s="16"/>
      <c r="RM208" s="16"/>
      <c r="RN208" s="16"/>
      <c r="RO208" s="16"/>
      <c r="RP208" s="16"/>
      <c r="RQ208" s="16"/>
      <c r="RR208" s="16"/>
      <c r="RS208" s="16"/>
      <c r="RT208" s="16"/>
      <c r="RU208" s="16"/>
      <c r="RV208" s="16"/>
      <c r="RW208" s="16"/>
      <c r="RX208" s="16"/>
      <c r="RY208" s="16"/>
      <c r="RZ208" s="16"/>
      <c r="SA208" s="16"/>
      <c r="SB208" s="16"/>
      <c r="SC208" s="16"/>
      <c r="SD208" s="16"/>
      <c r="SE208" s="16"/>
      <c r="SF208" s="16"/>
      <c r="SG208" s="16"/>
      <c r="SH208" s="16"/>
      <c r="SI208" s="16"/>
      <c r="SJ208" s="16"/>
      <c r="SK208" s="16"/>
      <c r="SL208" s="16"/>
      <c r="SM208" s="16"/>
      <c r="SN208" s="16"/>
      <c r="SO208" s="16"/>
      <c r="SP208" s="16"/>
      <c r="SQ208" s="16"/>
      <c r="SR208" s="16"/>
      <c r="SS208" s="16"/>
      <c r="ST208" s="16"/>
      <c r="SU208" s="16"/>
      <c r="SV208" s="16"/>
      <c r="SW208" s="16"/>
      <c r="SX208" s="16"/>
      <c r="SY208" s="16"/>
      <c r="SZ208" s="16"/>
      <c r="TA208" s="16"/>
      <c r="TB208" s="16"/>
      <c r="TC208" s="16"/>
      <c r="TD208" s="16"/>
      <c r="TE208" s="16"/>
      <c r="TF208" s="16"/>
      <c r="TG208" s="16"/>
      <c r="TH208" s="16"/>
      <c r="TI208" s="16"/>
      <c r="TJ208" s="16"/>
      <c r="TK208" s="16"/>
      <c r="TL208" s="16"/>
      <c r="TM208" s="16"/>
      <c r="TN208" s="16"/>
      <c r="TO208" s="16"/>
    </row>
    <row r="209" spans="1:535" s="98" customFormat="1" x14ac:dyDescent="0.3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D209" s="16"/>
      <c r="GE209" s="16"/>
      <c r="GF209" s="16"/>
      <c r="GG209" s="16"/>
      <c r="GH209" s="16"/>
      <c r="GI209" s="16"/>
      <c r="GJ209" s="16"/>
      <c r="GK209" s="16"/>
      <c r="GL209" s="16"/>
      <c r="GM209" s="16"/>
      <c r="GN209" s="16"/>
      <c r="GO209" s="16"/>
      <c r="GP209" s="16"/>
      <c r="GQ209" s="16"/>
      <c r="GR209" s="16"/>
      <c r="GS209" s="16"/>
      <c r="GT209" s="16"/>
      <c r="GU209" s="16"/>
      <c r="GV209" s="16"/>
      <c r="GW209" s="16"/>
      <c r="GX209" s="16"/>
      <c r="GY209" s="16"/>
      <c r="GZ209" s="16"/>
      <c r="HA209" s="16"/>
      <c r="HB209" s="16"/>
      <c r="HC209" s="16"/>
      <c r="HD209" s="16"/>
      <c r="HE209" s="16"/>
      <c r="HF209" s="16"/>
      <c r="HG209" s="16"/>
      <c r="HH209" s="16"/>
      <c r="HI209" s="16"/>
      <c r="HJ209" s="16"/>
      <c r="HK209" s="16"/>
      <c r="HL209" s="16"/>
      <c r="HM209" s="16"/>
      <c r="HN209" s="16"/>
      <c r="HO209" s="16"/>
      <c r="HP209" s="16"/>
      <c r="HQ209" s="16"/>
      <c r="HR209" s="16"/>
      <c r="HS209" s="16"/>
      <c r="HT209" s="16"/>
      <c r="HU209" s="16"/>
      <c r="HV209" s="16"/>
      <c r="HW209" s="16"/>
      <c r="HX209" s="16"/>
      <c r="HY209" s="16"/>
      <c r="HZ209" s="16"/>
      <c r="IA209" s="16"/>
      <c r="IB209" s="16"/>
      <c r="IC209" s="16"/>
      <c r="ID209" s="16"/>
      <c r="IE209" s="16"/>
      <c r="IF209" s="16"/>
      <c r="IG209" s="16"/>
      <c r="IH209" s="16"/>
      <c r="II209" s="16"/>
      <c r="IJ209" s="16"/>
      <c r="IK209" s="16"/>
      <c r="IL209" s="16"/>
      <c r="IM209" s="16"/>
      <c r="IN209" s="16"/>
      <c r="IO209" s="16"/>
      <c r="IP209" s="16"/>
      <c r="IQ209" s="16"/>
      <c r="IR209" s="16"/>
      <c r="IS209" s="16"/>
      <c r="IT209" s="16"/>
      <c r="IU209" s="16"/>
      <c r="IV209" s="16"/>
      <c r="IW209" s="16"/>
      <c r="IX209" s="16"/>
      <c r="IY209" s="16"/>
      <c r="IZ209" s="16"/>
      <c r="JA209" s="16"/>
      <c r="JB209" s="16"/>
      <c r="JC209" s="16"/>
      <c r="JD209" s="16"/>
      <c r="JE209" s="16"/>
      <c r="JF209" s="16"/>
      <c r="JG209" s="16"/>
      <c r="JH209" s="16"/>
      <c r="JI209" s="16"/>
      <c r="JJ209" s="16"/>
      <c r="JK209" s="16"/>
      <c r="JL209" s="16"/>
      <c r="JM209" s="16"/>
      <c r="JN209" s="16"/>
      <c r="JO209" s="16"/>
      <c r="JP209" s="16"/>
      <c r="JQ209" s="16"/>
      <c r="JR209" s="16"/>
      <c r="JS209" s="16"/>
      <c r="JT209" s="16"/>
      <c r="JU209" s="16"/>
      <c r="JV209" s="16"/>
      <c r="JW209" s="16"/>
      <c r="JX209" s="16"/>
      <c r="JY209" s="16"/>
      <c r="JZ209" s="16"/>
      <c r="KA209" s="16"/>
      <c r="KB209" s="16"/>
      <c r="KC209" s="16"/>
      <c r="KD209" s="16"/>
      <c r="KE209" s="16"/>
      <c r="KF209" s="16"/>
      <c r="KG209" s="16"/>
      <c r="KH209" s="16"/>
      <c r="KI209" s="16"/>
      <c r="KJ209" s="16"/>
      <c r="KK209" s="16"/>
      <c r="KL209" s="16"/>
      <c r="KM209" s="16"/>
      <c r="KN209" s="16"/>
      <c r="KO209" s="16"/>
      <c r="KP209" s="16"/>
      <c r="KQ209" s="16"/>
      <c r="KR209" s="16"/>
      <c r="KS209" s="16"/>
      <c r="KT209" s="16"/>
      <c r="KU209" s="16"/>
      <c r="KV209" s="16"/>
      <c r="KW209" s="16"/>
      <c r="KX209" s="16"/>
      <c r="KY209" s="16"/>
      <c r="KZ209" s="16"/>
      <c r="LA209" s="16"/>
      <c r="LB209" s="16"/>
      <c r="LC209" s="16"/>
      <c r="LD209" s="16"/>
      <c r="LE209" s="16"/>
      <c r="LF209" s="16"/>
      <c r="LG209" s="16"/>
      <c r="LH209" s="16"/>
      <c r="LI209" s="16"/>
      <c r="LJ209" s="16"/>
      <c r="LK209" s="16"/>
      <c r="LL209" s="16"/>
      <c r="LM209" s="16"/>
      <c r="LN209" s="16"/>
      <c r="LO209" s="16"/>
      <c r="LP209" s="16"/>
      <c r="LQ209" s="16"/>
      <c r="LR209" s="16"/>
      <c r="LS209" s="16"/>
      <c r="LT209" s="16"/>
      <c r="LU209" s="16"/>
      <c r="LV209" s="16"/>
      <c r="LW209" s="16"/>
      <c r="LX209" s="16"/>
      <c r="LY209" s="16"/>
      <c r="LZ209" s="16"/>
      <c r="MA209" s="16"/>
      <c r="MB209" s="16"/>
      <c r="MC209" s="16"/>
      <c r="MD209" s="16"/>
      <c r="ME209" s="16"/>
      <c r="MF209" s="16"/>
      <c r="MG209" s="16"/>
      <c r="MH209" s="16"/>
      <c r="MI209" s="16"/>
      <c r="MJ209" s="16"/>
      <c r="MK209" s="16"/>
      <c r="ML209" s="16"/>
      <c r="MM209" s="16"/>
      <c r="MN209" s="16"/>
      <c r="MO209" s="16"/>
      <c r="MP209" s="16"/>
      <c r="MQ209" s="16"/>
      <c r="MR209" s="16"/>
      <c r="MS209" s="16"/>
      <c r="MT209" s="16"/>
      <c r="MU209" s="16"/>
      <c r="MV209" s="16"/>
      <c r="MW209" s="16"/>
      <c r="MX209" s="16"/>
      <c r="MY209" s="16"/>
      <c r="MZ209" s="16"/>
      <c r="NA209" s="16"/>
      <c r="NB209" s="16"/>
      <c r="NC209" s="16"/>
      <c r="ND209" s="16"/>
      <c r="NE209" s="16"/>
      <c r="NF209" s="16"/>
      <c r="NG209" s="16"/>
      <c r="NH209" s="16"/>
      <c r="NI209" s="16"/>
      <c r="NJ209" s="16"/>
      <c r="NK209" s="16"/>
      <c r="NL209" s="16"/>
      <c r="NM209" s="16"/>
      <c r="NN209" s="16"/>
      <c r="NO209" s="16"/>
      <c r="NP209" s="16"/>
      <c r="NQ209" s="16"/>
      <c r="NR209" s="16"/>
      <c r="NS209" s="16"/>
      <c r="NT209" s="16"/>
      <c r="NU209" s="16"/>
      <c r="NV209" s="16"/>
      <c r="NW209" s="16"/>
      <c r="NX209" s="16"/>
      <c r="NY209" s="16"/>
      <c r="NZ209" s="16"/>
      <c r="OA209" s="16"/>
      <c r="OB209" s="16"/>
      <c r="OC209" s="16"/>
      <c r="OD209" s="16"/>
      <c r="OE209" s="16"/>
      <c r="OF209" s="16"/>
      <c r="OG209" s="16"/>
      <c r="OH209" s="16"/>
      <c r="OI209" s="16"/>
      <c r="OJ209" s="16"/>
      <c r="OK209" s="16"/>
      <c r="OL209" s="16"/>
      <c r="OM209" s="16"/>
      <c r="ON209" s="16"/>
      <c r="OO209" s="16"/>
      <c r="OP209" s="16"/>
      <c r="OQ209" s="16"/>
      <c r="OR209" s="16"/>
      <c r="OS209" s="16"/>
      <c r="OT209" s="16"/>
      <c r="OU209" s="16"/>
      <c r="OV209" s="16"/>
      <c r="OW209" s="16"/>
      <c r="OX209" s="16"/>
      <c r="OY209" s="16"/>
      <c r="OZ209" s="16"/>
      <c r="PA209" s="16"/>
      <c r="PB209" s="16"/>
      <c r="PC209" s="16"/>
      <c r="PD209" s="16"/>
      <c r="PE209" s="16"/>
      <c r="PF209" s="16"/>
      <c r="PG209" s="16"/>
      <c r="PH209" s="16"/>
      <c r="PI209" s="16"/>
      <c r="PJ209" s="16"/>
      <c r="PK209" s="16"/>
      <c r="PL209" s="16"/>
      <c r="PM209" s="16"/>
      <c r="PN209" s="16"/>
      <c r="PO209" s="16"/>
      <c r="PP209" s="16"/>
      <c r="PQ209" s="16"/>
      <c r="PR209" s="16"/>
      <c r="PS209" s="16"/>
      <c r="PT209" s="16"/>
      <c r="PU209" s="16"/>
      <c r="PV209" s="16"/>
      <c r="PW209" s="16"/>
      <c r="PX209" s="16"/>
      <c r="PY209" s="16"/>
      <c r="PZ209" s="16"/>
      <c r="QA209" s="16"/>
      <c r="QB209" s="16"/>
      <c r="QC209" s="16"/>
      <c r="QD209" s="16"/>
      <c r="QE209" s="16"/>
      <c r="QF209" s="16"/>
      <c r="QG209" s="16"/>
      <c r="QH209" s="16"/>
      <c r="QI209" s="16"/>
      <c r="QJ209" s="16"/>
      <c r="QK209" s="16"/>
      <c r="QL209" s="16"/>
      <c r="QM209" s="16"/>
      <c r="QN209" s="16"/>
      <c r="QO209" s="16"/>
      <c r="QP209" s="16"/>
      <c r="QQ209" s="16"/>
      <c r="QR209" s="16"/>
      <c r="QS209" s="16"/>
      <c r="QT209" s="16"/>
      <c r="QU209" s="16"/>
      <c r="QV209" s="16"/>
      <c r="QW209" s="16"/>
      <c r="QX209" s="16"/>
      <c r="QY209" s="16"/>
      <c r="QZ209" s="16"/>
      <c r="RA209" s="16"/>
      <c r="RB209" s="16"/>
      <c r="RC209" s="16"/>
      <c r="RD209" s="16"/>
      <c r="RE209" s="16"/>
      <c r="RF209" s="16"/>
      <c r="RG209" s="16"/>
      <c r="RH209" s="16"/>
      <c r="RI209" s="16"/>
      <c r="RJ209" s="16"/>
      <c r="RK209" s="16"/>
      <c r="RL209" s="16"/>
      <c r="RM209" s="16"/>
      <c r="RN209" s="16"/>
      <c r="RO209" s="16"/>
      <c r="RP209" s="16"/>
      <c r="RQ209" s="16"/>
      <c r="RR209" s="16"/>
      <c r="RS209" s="16"/>
      <c r="RT209" s="16"/>
      <c r="RU209" s="16"/>
      <c r="RV209" s="16"/>
      <c r="RW209" s="16"/>
      <c r="RX209" s="16"/>
      <c r="RY209" s="16"/>
      <c r="RZ209" s="16"/>
      <c r="SA209" s="16"/>
      <c r="SB209" s="16"/>
      <c r="SC209" s="16"/>
      <c r="SD209" s="16"/>
      <c r="SE209" s="16"/>
      <c r="SF209" s="16"/>
      <c r="SG209" s="16"/>
      <c r="SH209" s="16"/>
      <c r="SI209" s="16"/>
      <c r="SJ209" s="16"/>
      <c r="SK209" s="16"/>
      <c r="SL209" s="16"/>
      <c r="SM209" s="16"/>
      <c r="SN209" s="16"/>
      <c r="SO209" s="16"/>
      <c r="SP209" s="16"/>
      <c r="SQ209" s="16"/>
      <c r="SR209" s="16"/>
      <c r="SS209" s="16"/>
      <c r="ST209" s="16"/>
      <c r="SU209" s="16"/>
      <c r="SV209" s="16"/>
      <c r="SW209" s="16"/>
      <c r="SX209" s="16"/>
      <c r="SY209" s="16"/>
      <c r="SZ209" s="16"/>
      <c r="TA209" s="16"/>
      <c r="TB209" s="16"/>
      <c r="TC209" s="16"/>
      <c r="TD209" s="16"/>
      <c r="TE209" s="16"/>
      <c r="TF209" s="16"/>
      <c r="TG209" s="16"/>
      <c r="TH209" s="16"/>
      <c r="TI209" s="16"/>
      <c r="TJ209" s="16"/>
      <c r="TK209" s="16"/>
      <c r="TL209" s="16"/>
      <c r="TM209" s="16"/>
      <c r="TN209" s="16"/>
      <c r="TO209" s="16"/>
    </row>
    <row r="210" spans="1:535" s="98" customFormat="1" x14ac:dyDescent="0.3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c r="GK210" s="16"/>
      <c r="GL210" s="16"/>
      <c r="GM210" s="16"/>
      <c r="GN210" s="16"/>
      <c r="GO210" s="16"/>
      <c r="GP210" s="16"/>
      <c r="GQ210" s="16"/>
      <c r="GR210" s="16"/>
      <c r="GS210" s="16"/>
      <c r="GT210" s="16"/>
      <c r="GU210" s="16"/>
      <c r="GV210" s="16"/>
      <c r="GW210" s="16"/>
      <c r="GX210" s="16"/>
      <c r="GY210" s="16"/>
      <c r="GZ210" s="16"/>
      <c r="HA210" s="16"/>
      <c r="HB210" s="16"/>
      <c r="HC210" s="16"/>
      <c r="HD210" s="16"/>
      <c r="HE210" s="16"/>
      <c r="HF210" s="16"/>
      <c r="HG210" s="16"/>
      <c r="HH210" s="16"/>
      <c r="HI210" s="16"/>
      <c r="HJ210" s="16"/>
      <c r="HK210" s="16"/>
      <c r="HL210" s="16"/>
      <c r="HM210" s="16"/>
      <c r="HN210" s="16"/>
      <c r="HO210" s="16"/>
      <c r="HP210" s="16"/>
      <c r="HQ210" s="16"/>
      <c r="HR210" s="16"/>
      <c r="HS210" s="16"/>
      <c r="HT210" s="16"/>
      <c r="HU210" s="16"/>
      <c r="HV210" s="16"/>
      <c r="HW210" s="16"/>
      <c r="HX210" s="16"/>
      <c r="HY210" s="16"/>
      <c r="HZ210" s="16"/>
      <c r="IA210" s="16"/>
      <c r="IB210" s="16"/>
      <c r="IC210" s="16"/>
      <c r="ID210" s="16"/>
      <c r="IE210" s="16"/>
      <c r="IF210" s="16"/>
      <c r="IG210" s="16"/>
      <c r="IH210" s="16"/>
      <c r="II210" s="16"/>
      <c r="IJ210" s="16"/>
      <c r="IK210" s="16"/>
      <c r="IL210" s="16"/>
      <c r="IM210" s="16"/>
      <c r="IN210" s="16"/>
      <c r="IO210" s="16"/>
      <c r="IP210" s="16"/>
      <c r="IQ210" s="16"/>
      <c r="IR210" s="16"/>
      <c r="IS210" s="16"/>
      <c r="IT210" s="16"/>
      <c r="IU210" s="16"/>
      <c r="IV210" s="16"/>
      <c r="IW210" s="16"/>
      <c r="IX210" s="16"/>
      <c r="IY210" s="16"/>
      <c r="IZ210" s="16"/>
      <c r="JA210" s="16"/>
      <c r="JB210" s="16"/>
      <c r="JC210" s="16"/>
      <c r="JD210" s="16"/>
      <c r="JE210" s="16"/>
      <c r="JF210" s="16"/>
      <c r="JG210" s="16"/>
      <c r="JH210" s="16"/>
      <c r="JI210" s="16"/>
      <c r="JJ210" s="16"/>
      <c r="JK210" s="16"/>
      <c r="JL210" s="16"/>
      <c r="JM210" s="16"/>
      <c r="JN210" s="16"/>
      <c r="JO210" s="16"/>
      <c r="JP210" s="16"/>
      <c r="JQ210" s="16"/>
      <c r="JR210" s="16"/>
      <c r="JS210" s="16"/>
      <c r="JT210" s="16"/>
      <c r="JU210" s="16"/>
      <c r="JV210" s="16"/>
      <c r="JW210" s="16"/>
      <c r="JX210" s="16"/>
      <c r="JY210" s="16"/>
      <c r="JZ210" s="16"/>
      <c r="KA210" s="16"/>
      <c r="KB210" s="16"/>
      <c r="KC210" s="16"/>
      <c r="KD210" s="16"/>
      <c r="KE210" s="16"/>
      <c r="KF210" s="16"/>
      <c r="KG210" s="16"/>
      <c r="KH210" s="16"/>
      <c r="KI210" s="16"/>
      <c r="KJ210" s="16"/>
      <c r="KK210" s="16"/>
      <c r="KL210" s="16"/>
      <c r="KM210" s="16"/>
      <c r="KN210" s="16"/>
      <c r="KO210" s="16"/>
      <c r="KP210" s="16"/>
      <c r="KQ210" s="16"/>
      <c r="KR210" s="16"/>
      <c r="KS210" s="16"/>
      <c r="KT210" s="16"/>
      <c r="KU210" s="16"/>
      <c r="KV210" s="16"/>
      <c r="KW210" s="16"/>
      <c r="KX210" s="16"/>
      <c r="KY210" s="16"/>
      <c r="KZ210" s="16"/>
      <c r="LA210" s="16"/>
      <c r="LB210" s="16"/>
      <c r="LC210" s="16"/>
      <c r="LD210" s="16"/>
      <c r="LE210" s="16"/>
      <c r="LF210" s="16"/>
      <c r="LG210" s="16"/>
      <c r="LH210" s="16"/>
      <c r="LI210" s="16"/>
      <c r="LJ210" s="16"/>
      <c r="LK210" s="16"/>
      <c r="LL210" s="16"/>
      <c r="LM210" s="16"/>
      <c r="LN210" s="16"/>
      <c r="LO210" s="16"/>
      <c r="LP210" s="16"/>
      <c r="LQ210" s="16"/>
      <c r="LR210" s="16"/>
      <c r="LS210" s="16"/>
      <c r="LT210" s="16"/>
      <c r="LU210" s="16"/>
      <c r="LV210" s="16"/>
      <c r="LW210" s="16"/>
      <c r="LX210" s="16"/>
      <c r="LY210" s="16"/>
      <c r="LZ210" s="16"/>
      <c r="MA210" s="16"/>
      <c r="MB210" s="16"/>
      <c r="MC210" s="16"/>
      <c r="MD210" s="16"/>
      <c r="ME210" s="16"/>
      <c r="MF210" s="16"/>
      <c r="MG210" s="16"/>
      <c r="MH210" s="16"/>
      <c r="MI210" s="16"/>
      <c r="MJ210" s="16"/>
      <c r="MK210" s="16"/>
      <c r="ML210" s="16"/>
      <c r="MM210" s="16"/>
      <c r="MN210" s="16"/>
      <c r="MO210" s="16"/>
      <c r="MP210" s="16"/>
      <c r="MQ210" s="16"/>
      <c r="MR210" s="16"/>
      <c r="MS210" s="16"/>
      <c r="MT210" s="16"/>
      <c r="MU210" s="16"/>
      <c r="MV210" s="16"/>
      <c r="MW210" s="16"/>
      <c r="MX210" s="16"/>
      <c r="MY210" s="16"/>
      <c r="MZ210" s="16"/>
      <c r="NA210" s="16"/>
      <c r="NB210" s="16"/>
      <c r="NC210" s="16"/>
      <c r="ND210" s="16"/>
      <c r="NE210" s="16"/>
      <c r="NF210" s="16"/>
      <c r="NG210" s="16"/>
      <c r="NH210" s="16"/>
      <c r="NI210" s="16"/>
      <c r="NJ210" s="16"/>
      <c r="NK210" s="16"/>
      <c r="NL210" s="16"/>
      <c r="NM210" s="16"/>
      <c r="NN210" s="16"/>
      <c r="NO210" s="16"/>
      <c r="NP210" s="16"/>
      <c r="NQ210" s="16"/>
      <c r="NR210" s="16"/>
      <c r="NS210" s="16"/>
      <c r="NT210" s="16"/>
      <c r="NU210" s="16"/>
      <c r="NV210" s="16"/>
      <c r="NW210" s="16"/>
      <c r="NX210" s="16"/>
      <c r="NY210" s="16"/>
      <c r="NZ210" s="16"/>
      <c r="OA210" s="16"/>
      <c r="OB210" s="16"/>
      <c r="OC210" s="16"/>
      <c r="OD210" s="16"/>
      <c r="OE210" s="16"/>
      <c r="OF210" s="16"/>
      <c r="OG210" s="16"/>
      <c r="OH210" s="16"/>
      <c r="OI210" s="16"/>
      <c r="OJ210" s="16"/>
      <c r="OK210" s="16"/>
      <c r="OL210" s="16"/>
      <c r="OM210" s="16"/>
      <c r="ON210" s="16"/>
      <c r="OO210" s="16"/>
      <c r="OP210" s="16"/>
      <c r="OQ210" s="16"/>
      <c r="OR210" s="16"/>
      <c r="OS210" s="16"/>
      <c r="OT210" s="16"/>
      <c r="OU210" s="16"/>
      <c r="OV210" s="16"/>
      <c r="OW210" s="16"/>
      <c r="OX210" s="16"/>
      <c r="OY210" s="16"/>
      <c r="OZ210" s="16"/>
      <c r="PA210" s="16"/>
      <c r="PB210" s="16"/>
      <c r="PC210" s="16"/>
      <c r="PD210" s="16"/>
      <c r="PE210" s="16"/>
      <c r="PF210" s="16"/>
      <c r="PG210" s="16"/>
      <c r="PH210" s="16"/>
      <c r="PI210" s="16"/>
      <c r="PJ210" s="16"/>
      <c r="PK210" s="16"/>
      <c r="PL210" s="16"/>
      <c r="PM210" s="16"/>
      <c r="PN210" s="16"/>
      <c r="PO210" s="16"/>
      <c r="PP210" s="16"/>
      <c r="PQ210" s="16"/>
      <c r="PR210" s="16"/>
      <c r="PS210" s="16"/>
      <c r="PT210" s="16"/>
      <c r="PU210" s="16"/>
      <c r="PV210" s="16"/>
      <c r="PW210" s="16"/>
      <c r="PX210" s="16"/>
      <c r="PY210" s="16"/>
      <c r="PZ210" s="16"/>
      <c r="QA210" s="16"/>
      <c r="QB210" s="16"/>
      <c r="QC210" s="16"/>
      <c r="QD210" s="16"/>
      <c r="QE210" s="16"/>
      <c r="QF210" s="16"/>
      <c r="QG210" s="16"/>
      <c r="QH210" s="16"/>
      <c r="QI210" s="16"/>
      <c r="QJ210" s="16"/>
      <c r="QK210" s="16"/>
      <c r="QL210" s="16"/>
      <c r="QM210" s="16"/>
      <c r="QN210" s="16"/>
      <c r="QO210" s="16"/>
      <c r="QP210" s="16"/>
      <c r="QQ210" s="16"/>
      <c r="QR210" s="16"/>
      <c r="QS210" s="16"/>
      <c r="QT210" s="16"/>
      <c r="QU210" s="16"/>
      <c r="QV210" s="16"/>
      <c r="QW210" s="16"/>
      <c r="QX210" s="16"/>
      <c r="QY210" s="16"/>
      <c r="QZ210" s="16"/>
      <c r="RA210" s="16"/>
      <c r="RB210" s="16"/>
      <c r="RC210" s="16"/>
      <c r="RD210" s="16"/>
      <c r="RE210" s="16"/>
      <c r="RF210" s="16"/>
      <c r="RG210" s="16"/>
      <c r="RH210" s="16"/>
      <c r="RI210" s="16"/>
      <c r="RJ210" s="16"/>
      <c r="RK210" s="16"/>
      <c r="RL210" s="16"/>
      <c r="RM210" s="16"/>
      <c r="RN210" s="16"/>
      <c r="RO210" s="16"/>
      <c r="RP210" s="16"/>
      <c r="RQ210" s="16"/>
      <c r="RR210" s="16"/>
      <c r="RS210" s="16"/>
      <c r="RT210" s="16"/>
      <c r="RU210" s="16"/>
      <c r="RV210" s="16"/>
      <c r="RW210" s="16"/>
      <c r="RX210" s="16"/>
      <c r="RY210" s="16"/>
      <c r="RZ210" s="16"/>
      <c r="SA210" s="16"/>
      <c r="SB210" s="16"/>
      <c r="SC210" s="16"/>
      <c r="SD210" s="16"/>
      <c r="SE210" s="16"/>
      <c r="SF210" s="16"/>
      <c r="SG210" s="16"/>
      <c r="SH210" s="16"/>
      <c r="SI210" s="16"/>
      <c r="SJ210" s="16"/>
      <c r="SK210" s="16"/>
      <c r="SL210" s="16"/>
      <c r="SM210" s="16"/>
      <c r="SN210" s="16"/>
      <c r="SO210" s="16"/>
      <c r="SP210" s="16"/>
      <c r="SQ210" s="16"/>
      <c r="SR210" s="16"/>
      <c r="SS210" s="16"/>
      <c r="ST210" s="16"/>
      <c r="SU210" s="16"/>
      <c r="SV210" s="16"/>
      <c r="SW210" s="16"/>
      <c r="SX210" s="16"/>
      <c r="SY210" s="16"/>
      <c r="SZ210" s="16"/>
      <c r="TA210" s="16"/>
      <c r="TB210" s="16"/>
      <c r="TC210" s="16"/>
      <c r="TD210" s="16"/>
      <c r="TE210" s="16"/>
      <c r="TF210" s="16"/>
      <c r="TG210" s="16"/>
      <c r="TH210" s="16"/>
      <c r="TI210" s="16"/>
      <c r="TJ210" s="16"/>
      <c r="TK210" s="16"/>
      <c r="TL210" s="16"/>
      <c r="TM210" s="16"/>
      <c r="TN210" s="16"/>
      <c r="TO210" s="16"/>
    </row>
    <row r="211" spans="1:535" s="98" customFormat="1" x14ac:dyDescent="0.3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D211" s="16"/>
      <c r="GE211" s="16"/>
      <c r="GF211" s="16"/>
      <c r="GG211" s="16"/>
      <c r="GH211" s="16"/>
      <c r="GI211" s="16"/>
      <c r="GJ211" s="16"/>
      <c r="GK211" s="16"/>
      <c r="GL211" s="16"/>
      <c r="GM211" s="16"/>
      <c r="GN211" s="16"/>
      <c r="GO211" s="16"/>
      <c r="GP211" s="16"/>
      <c r="GQ211" s="16"/>
      <c r="GR211" s="16"/>
      <c r="GS211" s="16"/>
      <c r="GT211" s="16"/>
      <c r="GU211" s="16"/>
      <c r="GV211" s="16"/>
      <c r="GW211" s="16"/>
      <c r="GX211" s="16"/>
      <c r="GY211" s="16"/>
      <c r="GZ211" s="16"/>
      <c r="HA211" s="16"/>
      <c r="HB211" s="16"/>
      <c r="HC211" s="16"/>
      <c r="HD211" s="16"/>
      <c r="HE211" s="16"/>
      <c r="HF211" s="16"/>
      <c r="HG211" s="16"/>
      <c r="HH211" s="16"/>
      <c r="HI211" s="16"/>
      <c r="HJ211" s="16"/>
      <c r="HK211" s="16"/>
      <c r="HL211" s="16"/>
      <c r="HM211" s="16"/>
      <c r="HN211" s="16"/>
      <c r="HO211" s="16"/>
      <c r="HP211" s="16"/>
      <c r="HQ211" s="16"/>
      <c r="HR211" s="16"/>
      <c r="HS211" s="16"/>
      <c r="HT211" s="16"/>
      <c r="HU211" s="16"/>
      <c r="HV211" s="16"/>
      <c r="HW211" s="16"/>
      <c r="HX211" s="16"/>
      <c r="HY211" s="16"/>
      <c r="HZ211" s="16"/>
      <c r="IA211" s="16"/>
      <c r="IB211" s="16"/>
      <c r="IC211" s="16"/>
      <c r="ID211" s="16"/>
      <c r="IE211" s="16"/>
      <c r="IF211" s="16"/>
      <c r="IG211" s="16"/>
      <c r="IH211" s="16"/>
      <c r="II211" s="16"/>
      <c r="IJ211" s="16"/>
      <c r="IK211" s="16"/>
      <c r="IL211" s="16"/>
      <c r="IM211" s="16"/>
      <c r="IN211" s="16"/>
      <c r="IO211" s="16"/>
      <c r="IP211" s="16"/>
      <c r="IQ211" s="16"/>
      <c r="IR211" s="16"/>
      <c r="IS211" s="16"/>
      <c r="IT211" s="16"/>
      <c r="IU211" s="16"/>
      <c r="IV211" s="16"/>
      <c r="IW211" s="16"/>
      <c r="IX211" s="16"/>
      <c r="IY211" s="16"/>
      <c r="IZ211" s="16"/>
      <c r="JA211" s="16"/>
      <c r="JB211" s="16"/>
      <c r="JC211" s="16"/>
      <c r="JD211" s="16"/>
      <c r="JE211" s="16"/>
      <c r="JF211" s="16"/>
      <c r="JG211" s="16"/>
      <c r="JH211" s="16"/>
      <c r="JI211" s="16"/>
      <c r="JJ211" s="16"/>
      <c r="JK211" s="16"/>
      <c r="JL211" s="16"/>
      <c r="JM211" s="16"/>
      <c r="JN211" s="16"/>
      <c r="JO211" s="16"/>
      <c r="JP211" s="16"/>
      <c r="JQ211" s="16"/>
      <c r="JR211" s="16"/>
      <c r="JS211" s="16"/>
      <c r="JT211" s="16"/>
      <c r="JU211" s="16"/>
      <c r="JV211" s="16"/>
      <c r="JW211" s="16"/>
      <c r="JX211" s="16"/>
      <c r="JY211" s="16"/>
      <c r="JZ211" s="16"/>
      <c r="KA211" s="16"/>
      <c r="KB211" s="16"/>
      <c r="KC211" s="16"/>
      <c r="KD211" s="16"/>
      <c r="KE211" s="16"/>
      <c r="KF211" s="16"/>
      <c r="KG211" s="16"/>
      <c r="KH211" s="16"/>
      <c r="KI211" s="16"/>
      <c r="KJ211" s="16"/>
      <c r="KK211" s="16"/>
      <c r="KL211" s="16"/>
      <c r="KM211" s="16"/>
      <c r="KN211" s="16"/>
      <c r="KO211" s="16"/>
      <c r="KP211" s="16"/>
      <c r="KQ211" s="16"/>
      <c r="KR211" s="16"/>
      <c r="KS211" s="16"/>
      <c r="KT211" s="16"/>
      <c r="KU211" s="16"/>
      <c r="KV211" s="16"/>
      <c r="KW211" s="16"/>
      <c r="KX211" s="16"/>
      <c r="KY211" s="16"/>
      <c r="KZ211" s="16"/>
      <c r="LA211" s="16"/>
      <c r="LB211" s="16"/>
      <c r="LC211" s="16"/>
      <c r="LD211" s="16"/>
      <c r="LE211" s="16"/>
      <c r="LF211" s="16"/>
      <c r="LG211" s="16"/>
      <c r="LH211" s="16"/>
      <c r="LI211" s="16"/>
      <c r="LJ211" s="16"/>
      <c r="LK211" s="16"/>
      <c r="LL211" s="16"/>
      <c r="LM211" s="16"/>
      <c r="LN211" s="16"/>
      <c r="LO211" s="16"/>
      <c r="LP211" s="16"/>
      <c r="LQ211" s="16"/>
      <c r="LR211" s="16"/>
      <c r="LS211" s="16"/>
      <c r="LT211" s="16"/>
      <c r="LU211" s="16"/>
      <c r="LV211" s="16"/>
      <c r="LW211" s="16"/>
      <c r="LX211" s="16"/>
      <c r="LY211" s="16"/>
      <c r="LZ211" s="16"/>
      <c r="MA211" s="16"/>
      <c r="MB211" s="16"/>
      <c r="MC211" s="16"/>
      <c r="MD211" s="16"/>
      <c r="ME211" s="16"/>
      <c r="MF211" s="16"/>
      <c r="MG211" s="16"/>
      <c r="MH211" s="16"/>
      <c r="MI211" s="16"/>
      <c r="MJ211" s="16"/>
      <c r="MK211" s="16"/>
      <c r="ML211" s="16"/>
      <c r="MM211" s="16"/>
      <c r="MN211" s="16"/>
      <c r="MO211" s="16"/>
      <c r="MP211" s="16"/>
      <c r="MQ211" s="16"/>
      <c r="MR211" s="16"/>
      <c r="MS211" s="16"/>
      <c r="MT211" s="16"/>
      <c r="MU211" s="16"/>
      <c r="MV211" s="16"/>
      <c r="MW211" s="16"/>
      <c r="MX211" s="16"/>
      <c r="MY211" s="16"/>
      <c r="MZ211" s="16"/>
      <c r="NA211" s="16"/>
      <c r="NB211" s="16"/>
      <c r="NC211" s="16"/>
      <c r="ND211" s="16"/>
      <c r="NE211" s="16"/>
      <c r="NF211" s="16"/>
      <c r="NG211" s="16"/>
      <c r="NH211" s="16"/>
      <c r="NI211" s="16"/>
      <c r="NJ211" s="16"/>
      <c r="NK211" s="16"/>
      <c r="NL211" s="16"/>
      <c r="NM211" s="16"/>
      <c r="NN211" s="16"/>
      <c r="NO211" s="16"/>
      <c r="NP211" s="16"/>
      <c r="NQ211" s="16"/>
      <c r="NR211" s="16"/>
      <c r="NS211" s="16"/>
      <c r="NT211" s="16"/>
      <c r="NU211" s="16"/>
      <c r="NV211" s="16"/>
      <c r="NW211" s="16"/>
      <c r="NX211" s="16"/>
      <c r="NY211" s="16"/>
      <c r="NZ211" s="16"/>
      <c r="OA211" s="16"/>
      <c r="OB211" s="16"/>
      <c r="OC211" s="16"/>
      <c r="OD211" s="16"/>
      <c r="OE211" s="16"/>
      <c r="OF211" s="16"/>
      <c r="OG211" s="16"/>
      <c r="OH211" s="16"/>
      <c r="OI211" s="16"/>
      <c r="OJ211" s="16"/>
      <c r="OK211" s="16"/>
      <c r="OL211" s="16"/>
      <c r="OM211" s="16"/>
      <c r="ON211" s="16"/>
      <c r="OO211" s="16"/>
      <c r="OP211" s="16"/>
      <c r="OQ211" s="16"/>
      <c r="OR211" s="16"/>
      <c r="OS211" s="16"/>
      <c r="OT211" s="16"/>
      <c r="OU211" s="16"/>
      <c r="OV211" s="16"/>
      <c r="OW211" s="16"/>
      <c r="OX211" s="16"/>
      <c r="OY211" s="16"/>
      <c r="OZ211" s="16"/>
      <c r="PA211" s="16"/>
      <c r="PB211" s="16"/>
      <c r="PC211" s="16"/>
      <c r="PD211" s="16"/>
      <c r="PE211" s="16"/>
      <c r="PF211" s="16"/>
      <c r="PG211" s="16"/>
      <c r="PH211" s="16"/>
      <c r="PI211" s="16"/>
      <c r="PJ211" s="16"/>
      <c r="PK211" s="16"/>
      <c r="PL211" s="16"/>
      <c r="PM211" s="16"/>
      <c r="PN211" s="16"/>
      <c r="PO211" s="16"/>
      <c r="PP211" s="16"/>
      <c r="PQ211" s="16"/>
      <c r="PR211" s="16"/>
      <c r="PS211" s="16"/>
      <c r="PT211" s="16"/>
      <c r="PU211" s="16"/>
      <c r="PV211" s="16"/>
      <c r="PW211" s="16"/>
      <c r="PX211" s="16"/>
      <c r="PY211" s="16"/>
      <c r="PZ211" s="16"/>
      <c r="QA211" s="16"/>
      <c r="QB211" s="16"/>
      <c r="QC211" s="16"/>
      <c r="QD211" s="16"/>
      <c r="QE211" s="16"/>
      <c r="QF211" s="16"/>
      <c r="QG211" s="16"/>
      <c r="QH211" s="16"/>
      <c r="QI211" s="16"/>
      <c r="QJ211" s="16"/>
      <c r="QK211" s="16"/>
      <c r="QL211" s="16"/>
      <c r="QM211" s="16"/>
      <c r="QN211" s="16"/>
      <c r="QO211" s="16"/>
      <c r="QP211" s="16"/>
      <c r="QQ211" s="16"/>
      <c r="QR211" s="16"/>
      <c r="QS211" s="16"/>
      <c r="QT211" s="16"/>
      <c r="QU211" s="16"/>
      <c r="QV211" s="16"/>
      <c r="QW211" s="16"/>
      <c r="QX211" s="16"/>
      <c r="QY211" s="16"/>
      <c r="QZ211" s="16"/>
      <c r="RA211" s="16"/>
      <c r="RB211" s="16"/>
      <c r="RC211" s="16"/>
      <c r="RD211" s="16"/>
      <c r="RE211" s="16"/>
      <c r="RF211" s="16"/>
      <c r="RG211" s="16"/>
      <c r="RH211" s="16"/>
      <c r="RI211" s="16"/>
      <c r="RJ211" s="16"/>
      <c r="RK211" s="16"/>
      <c r="RL211" s="16"/>
      <c r="RM211" s="16"/>
      <c r="RN211" s="16"/>
      <c r="RO211" s="16"/>
      <c r="RP211" s="16"/>
      <c r="RQ211" s="16"/>
      <c r="RR211" s="16"/>
      <c r="RS211" s="16"/>
      <c r="RT211" s="16"/>
      <c r="RU211" s="16"/>
      <c r="RV211" s="16"/>
      <c r="RW211" s="16"/>
      <c r="RX211" s="16"/>
      <c r="RY211" s="16"/>
      <c r="RZ211" s="16"/>
      <c r="SA211" s="16"/>
      <c r="SB211" s="16"/>
      <c r="SC211" s="16"/>
      <c r="SD211" s="16"/>
      <c r="SE211" s="16"/>
      <c r="SF211" s="16"/>
      <c r="SG211" s="16"/>
      <c r="SH211" s="16"/>
      <c r="SI211" s="16"/>
      <c r="SJ211" s="16"/>
      <c r="SK211" s="16"/>
      <c r="SL211" s="16"/>
      <c r="SM211" s="16"/>
      <c r="SN211" s="16"/>
      <c r="SO211" s="16"/>
      <c r="SP211" s="16"/>
      <c r="SQ211" s="16"/>
      <c r="SR211" s="16"/>
      <c r="SS211" s="16"/>
      <c r="ST211" s="16"/>
      <c r="SU211" s="16"/>
      <c r="SV211" s="16"/>
      <c r="SW211" s="16"/>
      <c r="SX211" s="16"/>
      <c r="SY211" s="16"/>
      <c r="SZ211" s="16"/>
      <c r="TA211" s="16"/>
      <c r="TB211" s="16"/>
      <c r="TC211" s="16"/>
      <c r="TD211" s="16"/>
      <c r="TE211" s="16"/>
      <c r="TF211" s="16"/>
      <c r="TG211" s="16"/>
      <c r="TH211" s="16"/>
      <c r="TI211" s="16"/>
      <c r="TJ211" s="16"/>
      <c r="TK211" s="16"/>
      <c r="TL211" s="16"/>
      <c r="TM211" s="16"/>
      <c r="TN211" s="16"/>
      <c r="TO211" s="16"/>
    </row>
    <row r="212" spans="1:535" s="98" customFormat="1" x14ac:dyDescent="0.3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D212" s="16"/>
      <c r="GE212" s="16"/>
      <c r="GF212" s="16"/>
      <c r="GG212" s="16"/>
      <c r="GH212" s="16"/>
      <c r="GI212" s="16"/>
      <c r="GJ212" s="16"/>
      <c r="GK212" s="16"/>
      <c r="GL212" s="16"/>
      <c r="GM212" s="16"/>
      <c r="GN212" s="16"/>
      <c r="GO212" s="16"/>
      <c r="GP212" s="16"/>
      <c r="GQ212" s="16"/>
      <c r="GR212" s="16"/>
      <c r="GS212" s="16"/>
      <c r="GT212" s="16"/>
      <c r="GU212" s="16"/>
      <c r="GV212" s="16"/>
      <c r="GW212" s="16"/>
      <c r="GX212" s="16"/>
      <c r="GY212" s="16"/>
      <c r="GZ212" s="16"/>
      <c r="HA212" s="16"/>
      <c r="HB212" s="16"/>
      <c r="HC212" s="16"/>
      <c r="HD212" s="16"/>
      <c r="HE212" s="16"/>
      <c r="HF212" s="16"/>
      <c r="HG212" s="16"/>
      <c r="HH212" s="16"/>
      <c r="HI212" s="16"/>
      <c r="HJ212" s="16"/>
      <c r="HK212" s="16"/>
      <c r="HL212" s="16"/>
      <c r="HM212" s="16"/>
      <c r="HN212" s="16"/>
      <c r="HO212" s="16"/>
      <c r="HP212" s="16"/>
      <c r="HQ212" s="16"/>
      <c r="HR212" s="16"/>
      <c r="HS212" s="16"/>
      <c r="HT212" s="16"/>
      <c r="HU212" s="16"/>
      <c r="HV212" s="16"/>
      <c r="HW212" s="16"/>
      <c r="HX212" s="16"/>
      <c r="HY212" s="16"/>
      <c r="HZ212" s="16"/>
      <c r="IA212" s="16"/>
      <c r="IB212" s="16"/>
      <c r="IC212" s="16"/>
      <c r="ID212" s="16"/>
      <c r="IE212" s="16"/>
      <c r="IF212" s="16"/>
      <c r="IG212" s="16"/>
      <c r="IH212" s="16"/>
      <c r="II212" s="16"/>
      <c r="IJ212" s="16"/>
      <c r="IK212" s="16"/>
      <c r="IL212" s="16"/>
      <c r="IM212" s="16"/>
      <c r="IN212" s="16"/>
      <c r="IO212" s="16"/>
      <c r="IP212" s="16"/>
      <c r="IQ212" s="16"/>
      <c r="IR212" s="16"/>
      <c r="IS212" s="16"/>
      <c r="IT212" s="16"/>
      <c r="IU212" s="16"/>
      <c r="IV212" s="16"/>
      <c r="IW212" s="16"/>
      <c r="IX212" s="16"/>
      <c r="IY212" s="16"/>
      <c r="IZ212" s="16"/>
      <c r="JA212" s="16"/>
      <c r="JB212" s="16"/>
      <c r="JC212" s="16"/>
      <c r="JD212" s="16"/>
      <c r="JE212" s="16"/>
      <c r="JF212" s="16"/>
      <c r="JG212" s="16"/>
      <c r="JH212" s="16"/>
      <c r="JI212" s="16"/>
      <c r="JJ212" s="16"/>
      <c r="JK212" s="16"/>
      <c r="JL212" s="16"/>
      <c r="JM212" s="16"/>
      <c r="JN212" s="16"/>
      <c r="JO212" s="16"/>
      <c r="JP212" s="16"/>
      <c r="JQ212" s="16"/>
      <c r="JR212" s="16"/>
      <c r="JS212" s="16"/>
      <c r="JT212" s="16"/>
      <c r="JU212" s="16"/>
      <c r="JV212" s="16"/>
      <c r="JW212" s="16"/>
      <c r="JX212" s="16"/>
      <c r="JY212" s="16"/>
      <c r="JZ212" s="16"/>
      <c r="KA212" s="16"/>
      <c r="KB212" s="16"/>
      <c r="KC212" s="16"/>
      <c r="KD212" s="16"/>
      <c r="KE212" s="16"/>
      <c r="KF212" s="16"/>
      <c r="KG212" s="16"/>
      <c r="KH212" s="16"/>
      <c r="KI212" s="16"/>
      <c r="KJ212" s="16"/>
      <c r="KK212" s="16"/>
      <c r="KL212" s="16"/>
      <c r="KM212" s="16"/>
      <c r="KN212" s="16"/>
      <c r="KO212" s="16"/>
      <c r="KP212" s="16"/>
      <c r="KQ212" s="16"/>
      <c r="KR212" s="16"/>
      <c r="KS212" s="16"/>
      <c r="KT212" s="16"/>
      <c r="KU212" s="16"/>
      <c r="KV212" s="16"/>
      <c r="KW212" s="16"/>
      <c r="KX212" s="16"/>
      <c r="KY212" s="16"/>
      <c r="KZ212" s="16"/>
      <c r="LA212" s="16"/>
      <c r="LB212" s="16"/>
      <c r="LC212" s="16"/>
      <c r="LD212" s="16"/>
      <c r="LE212" s="16"/>
      <c r="LF212" s="16"/>
      <c r="LG212" s="16"/>
      <c r="LH212" s="16"/>
      <c r="LI212" s="16"/>
      <c r="LJ212" s="16"/>
      <c r="LK212" s="16"/>
      <c r="LL212" s="16"/>
      <c r="LM212" s="16"/>
      <c r="LN212" s="16"/>
      <c r="LO212" s="16"/>
      <c r="LP212" s="16"/>
      <c r="LQ212" s="16"/>
      <c r="LR212" s="16"/>
      <c r="LS212" s="16"/>
      <c r="LT212" s="16"/>
      <c r="LU212" s="16"/>
      <c r="LV212" s="16"/>
      <c r="LW212" s="16"/>
      <c r="LX212" s="16"/>
      <c r="LY212" s="16"/>
      <c r="LZ212" s="16"/>
      <c r="MA212" s="16"/>
      <c r="MB212" s="16"/>
      <c r="MC212" s="16"/>
      <c r="MD212" s="16"/>
      <c r="ME212" s="16"/>
      <c r="MF212" s="16"/>
      <c r="MG212" s="16"/>
      <c r="MH212" s="16"/>
      <c r="MI212" s="16"/>
      <c r="MJ212" s="16"/>
      <c r="MK212" s="16"/>
      <c r="ML212" s="16"/>
      <c r="MM212" s="16"/>
      <c r="MN212" s="16"/>
      <c r="MO212" s="16"/>
      <c r="MP212" s="16"/>
      <c r="MQ212" s="16"/>
      <c r="MR212" s="16"/>
      <c r="MS212" s="16"/>
      <c r="MT212" s="16"/>
      <c r="MU212" s="16"/>
      <c r="MV212" s="16"/>
      <c r="MW212" s="16"/>
      <c r="MX212" s="16"/>
      <c r="MY212" s="16"/>
      <c r="MZ212" s="16"/>
      <c r="NA212" s="16"/>
      <c r="NB212" s="16"/>
      <c r="NC212" s="16"/>
      <c r="ND212" s="16"/>
      <c r="NE212" s="16"/>
      <c r="NF212" s="16"/>
      <c r="NG212" s="16"/>
      <c r="NH212" s="16"/>
      <c r="NI212" s="16"/>
      <c r="NJ212" s="16"/>
      <c r="NK212" s="16"/>
      <c r="NL212" s="16"/>
      <c r="NM212" s="16"/>
      <c r="NN212" s="16"/>
      <c r="NO212" s="16"/>
      <c r="NP212" s="16"/>
      <c r="NQ212" s="16"/>
      <c r="NR212" s="16"/>
      <c r="NS212" s="16"/>
      <c r="NT212" s="16"/>
      <c r="NU212" s="16"/>
      <c r="NV212" s="16"/>
      <c r="NW212" s="16"/>
      <c r="NX212" s="16"/>
      <c r="NY212" s="16"/>
      <c r="NZ212" s="16"/>
      <c r="OA212" s="16"/>
      <c r="OB212" s="16"/>
      <c r="OC212" s="16"/>
      <c r="OD212" s="16"/>
      <c r="OE212" s="16"/>
      <c r="OF212" s="16"/>
      <c r="OG212" s="16"/>
      <c r="OH212" s="16"/>
      <c r="OI212" s="16"/>
      <c r="OJ212" s="16"/>
      <c r="OK212" s="16"/>
      <c r="OL212" s="16"/>
      <c r="OM212" s="16"/>
      <c r="ON212" s="16"/>
      <c r="OO212" s="16"/>
      <c r="OP212" s="16"/>
      <c r="OQ212" s="16"/>
      <c r="OR212" s="16"/>
      <c r="OS212" s="16"/>
      <c r="OT212" s="16"/>
      <c r="OU212" s="16"/>
      <c r="OV212" s="16"/>
      <c r="OW212" s="16"/>
      <c r="OX212" s="16"/>
      <c r="OY212" s="16"/>
      <c r="OZ212" s="16"/>
      <c r="PA212" s="16"/>
      <c r="PB212" s="16"/>
      <c r="PC212" s="16"/>
      <c r="PD212" s="16"/>
      <c r="PE212" s="16"/>
      <c r="PF212" s="16"/>
      <c r="PG212" s="16"/>
      <c r="PH212" s="16"/>
      <c r="PI212" s="16"/>
      <c r="PJ212" s="16"/>
      <c r="PK212" s="16"/>
      <c r="PL212" s="16"/>
      <c r="PM212" s="16"/>
      <c r="PN212" s="16"/>
      <c r="PO212" s="16"/>
      <c r="PP212" s="16"/>
      <c r="PQ212" s="16"/>
      <c r="PR212" s="16"/>
      <c r="PS212" s="16"/>
      <c r="PT212" s="16"/>
      <c r="PU212" s="16"/>
      <c r="PV212" s="16"/>
      <c r="PW212" s="16"/>
      <c r="PX212" s="16"/>
      <c r="PY212" s="16"/>
      <c r="PZ212" s="16"/>
      <c r="QA212" s="16"/>
      <c r="QB212" s="16"/>
      <c r="QC212" s="16"/>
      <c r="QD212" s="16"/>
      <c r="QE212" s="16"/>
      <c r="QF212" s="16"/>
      <c r="QG212" s="16"/>
      <c r="QH212" s="16"/>
      <c r="QI212" s="16"/>
      <c r="QJ212" s="16"/>
      <c r="QK212" s="16"/>
      <c r="QL212" s="16"/>
      <c r="QM212" s="16"/>
      <c r="QN212" s="16"/>
      <c r="QO212" s="16"/>
      <c r="QP212" s="16"/>
      <c r="QQ212" s="16"/>
      <c r="QR212" s="16"/>
      <c r="QS212" s="16"/>
      <c r="QT212" s="16"/>
      <c r="QU212" s="16"/>
      <c r="QV212" s="16"/>
      <c r="QW212" s="16"/>
      <c r="QX212" s="16"/>
      <c r="QY212" s="16"/>
      <c r="QZ212" s="16"/>
      <c r="RA212" s="16"/>
      <c r="RB212" s="16"/>
      <c r="RC212" s="16"/>
      <c r="RD212" s="16"/>
      <c r="RE212" s="16"/>
      <c r="RF212" s="16"/>
      <c r="RG212" s="16"/>
      <c r="RH212" s="16"/>
      <c r="RI212" s="16"/>
      <c r="RJ212" s="16"/>
      <c r="RK212" s="16"/>
      <c r="RL212" s="16"/>
      <c r="RM212" s="16"/>
      <c r="RN212" s="16"/>
      <c r="RO212" s="16"/>
      <c r="RP212" s="16"/>
      <c r="RQ212" s="16"/>
      <c r="RR212" s="16"/>
      <c r="RS212" s="16"/>
      <c r="RT212" s="16"/>
      <c r="RU212" s="16"/>
      <c r="RV212" s="16"/>
      <c r="RW212" s="16"/>
      <c r="RX212" s="16"/>
      <c r="RY212" s="16"/>
      <c r="RZ212" s="16"/>
      <c r="SA212" s="16"/>
      <c r="SB212" s="16"/>
      <c r="SC212" s="16"/>
      <c r="SD212" s="16"/>
      <c r="SE212" s="16"/>
      <c r="SF212" s="16"/>
      <c r="SG212" s="16"/>
      <c r="SH212" s="16"/>
      <c r="SI212" s="16"/>
      <c r="SJ212" s="16"/>
      <c r="SK212" s="16"/>
      <c r="SL212" s="16"/>
      <c r="SM212" s="16"/>
      <c r="SN212" s="16"/>
      <c r="SO212" s="16"/>
      <c r="SP212" s="16"/>
      <c r="SQ212" s="16"/>
      <c r="SR212" s="16"/>
      <c r="SS212" s="16"/>
      <c r="ST212" s="16"/>
      <c r="SU212" s="16"/>
      <c r="SV212" s="16"/>
      <c r="SW212" s="16"/>
      <c r="SX212" s="16"/>
      <c r="SY212" s="16"/>
      <c r="SZ212" s="16"/>
      <c r="TA212" s="16"/>
      <c r="TB212" s="16"/>
      <c r="TC212" s="16"/>
      <c r="TD212" s="16"/>
      <c r="TE212" s="16"/>
      <c r="TF212" s="16"/>
      <c r="TG212" s="16"/>
      <c r="TH212" s="16"/>
      <c r="TI212" s="16"/>
      <c r="TJ212" s="16"/>
      <c r="TK212" s="16"/>
      <c r="TL212" s="16"/>
      <c r="TM212" s="16"/>
      <c r="TN212" s="16"/>
      <c r="TO212" s="16"/>
    </row>
    <row r="213" spans="1:535" s="98" customFormat="1" x14ac:dyDescent="0.3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c r="GK213" s="16"/>
      <c r="GL213" s="16"/>
      <c r="GM213" s="16"/>
      <c r="GN213" s="16"/>
      <c r="GO213" s="16"/>
      <c r="GP213" s="16"/>
      <c r="GQ213" s="16"/>
      <c r="GR213" s="16"/>
      <c r="GS213" s="16"/>
      <c r="GT213" s="16"/>
      <c r="GU213" s="16"/>
      <c r="GV213" s="16"/>
      <c r="GW213" s="16"/>
      <c r="GX213" s="16"/>
      <c r="GY213" s="16"/>
      <c r="GZ213" s="16"/>
      <c r="HA213" s="16"/>
      <c r="HB213" s="16"/>
      <c r="HC213" s="16"/>
      <c r="HD213" s="16"/>
      <c r="HE213" s="16"/>
      <c r="HF213" s="16"/>
      <c r="HG213" s="16"/>
      <c r="HH213" s="16"/>
      <c r="HI213" s="16"/>
      <c r="HJ213" s="16"/>
      <c r="HK213" s="16"/>
      <c r="HL213" s="16"/>
      <c r="HM213" s="16"/>
      <c r="HN213" s="16"/>
      <c r="HO213" s="16"/>
      <c r="HP213" s="16"/>
      <c r="HQ213" s="16"/>
      <c r="HR213" s="16"/>
      <c r="HS213" s="16"/>
      <c r="HT213" s="16"/>
      <c r="HU213" s="16"/>
      <c r="HV213" s="16"/>
      <c r="HW213" s="16"/>
      <c r="HX213" s="16"/>
      <c r="HY213" s="16"/>
      <c r="HZ213" s="16"/>
      <c r="IA213" s="16"/>
      <c r="IB213" s="16"/>
      <c r="IC213" s="16"/>
      <c r="ID213" s="16"/>
      <c r="IE213" s="16"/>
      <c r="IF213" s="16"/>
      <c r="IG213" s="16"/>
      <c r="IH213" s="16"/>
      <c r="II213" s="16"/>
      <c r="IJ213" s="16"/>
      <c r="IK213" s="16"/>
      <c r="IL213" s="16"/>
      <c r="IM213" s="16"/>
      <c r="IN213" s="16"/>
      <c r="IO213" s="16"/>
      <c r="IP213" s="16"/>
      <c r="IQ213" s="16"/>
      <c r="IR213" s="16"/>
      <c r="IS213" s="16"/>
      <c r="IT213" s="16"/>
      <c r="IU213" s="16"/>
      <c r="IV213" s="16"/>
      <c r="IW213" s="16"/>
      <c r="IX213" s="16"/>
      <c r="IY213" s="16"/>
      <c r="IZ213" s="16"/>
      <c r="JA213" s="16"/>
      <c r="JB213" s="16"/>
      <c r="JC213" s="16"/>
      <c r="JD213" s="16"/>
      <c r="JE213" s="16"/>
      <c r="JF213" s="16"/>
      <c r="JG213" s="16"/>
      <c r="JH213" s="16"/>
      <c r="JI213" s="16"/>
      <c r="JJ213" s="16"/>
      <c r="JK213" s="16"/>
      <c r="JL213" s="16"/>
      <c r="JM213" s="16"/>
      <c r="JN213" s="16"/>
      <c r="JO213" s="16"/>
      <c r="JP213" s="16"/>
      <c r="JQ213" s="16"/>
      <c r="JR213" s="16"/>
      <c r="JS213" s="16"/>
      <c r="JT213" s="16"/>
      <c r="JU213" s="16"/>
      <c r="JV213" s="16"/>
      <c r="JW213" s="16"/>
      <c r="JX213" s="16"/>
      <c r="JY213" s="16"/>
      <c r="JZ213" s="16"/>
      <c r="KA213" s="16"/>
      <c r="KB213" s="16"/>
      <c r="KC213" s="16"/>
      <c r="KD213" s="16"/>
      <c r="KE213" s="16"/>
      <c r="KF213" s="16"/>
      <c r="KG213" s="16"/>
      <c r="KH213" s="16"/>
      <c r="KI213" s="16"/>
      <c r="KJ213" s="16"/>
      <c r="KK213" s="16"/>
      <c r="KL213" s="16"/>
      <c r="KM213" s="16"/>
      <c r="KN213" s="16"/>
      <c r="KO213" s="16"/>
      <c r="KP213" s="16"/>
      <c r="KQ213" s="16"/>
      <c r="KR213" s="16"/>
      <c r="KS213" s="16"/>
      <c r="KT213" s="16"/>
      <c r="KU213" s="16"/>
      <c r="KV213" s="16"/>
      <c r="KW213" s="16"/>
      <c r="KX213" s="16"/>
      <c r="KY213" s="16"/>
      <c r="KZ213" s="16"/>
      <c r="LA213" s="16"/>
      <c r="LB213" s="16"/>
      <c r="LC213" s="16"/>
      <c r="LD213" s="16"/>
      <c r="LE213" s="16"/>
      <c r="LF213" s="16"/>
      <c r="LG213" s="16"/>
      <c r="LH213" s="16"/>
      <c r="LI213" s="16"/>
      <c r="LJ213" s="16"/>
      <c r="LK213" s="16"/>
      <c r="LL213" s="16"/>
      <c r="LM213" s="16"/>
      <c r="LN213" s="16"/>
      <c r="LO213" s="16"/>
      <c r="LP213" s="16"/>
      <c r="LQ213" s="16"/>
      <c r="LR213" s="16"/>
      <c r="LS213" s="16"/>
      <c r="LT213" s="16"/>
      <c r="LU213" s="16"/>
      <c r="LV213" s="16"/>
      <c r="LW213" s="16"/>
      <c r="LX213" s="16"/>
      <c r="LY213" s="16"/>
      <c r="LZ213" s="16"/>
      <c r="MA213" s="16"/>
      <c r="MB213" s="16"/>
      <c r="MC213" s="16"/>
      <c r="MD213" s="16"/>
      <c r="ME213" s="16"/>
      <c r="MF213" s="16"/>
      <c r="MG213" s="16"/>
      <c r="MH213" s="16"/>
      <c r="MI213" s="16"/>
      <c r="MJ213" s="16"/>
      <c r="MK213" s="16"/>
      <c r="ML213" s="16"/>
      <c r="MM213" s="16"/>
      <c r="MN213" s="16"/>
      <c r="MO213" s="16"/>
      <c r="MP213" s="16"/>
      <c r="MQ213" s="16"/>
      <c r="MR213" s="16"/>
      <c r="MS213" s="16"/>
      <c r="MT213" s="16"/>
      <c r="MU213" s="16"/>
      <c r="MV213" s="16"/>
      <c r="MW213" s="16"/>
      <c r="MX213" s="16"/>
      <c r="MY213" s="16"/>
      <c r="MZ213" s="16"/>
      <c r="NA213" s="16"/>
      <c r="NB213" s="16"/>
      <c r="NC213" s="16"/>
      <c r="ND213" s="16"/>
      <c r="NE213" s="16"/>
      <c r="NF213" s="16"/>
      <c r="NG213" s="16"/>
      <c r="NH213" s="16"/>
      <c r="NI213" s="16"/>
      <c r="NJ213" s="16"/>
      <c r="NK213" s="16"/>
      <c r="NL213" s="16"/>
      <c r="NM213" s="16"/>
      <c r="NN213" s="16"/>
      <c r="NO213" s="16"/>
      <c r="NP213" s="16"/>
      <c r="NQ213" s="16"/>
      <c r="NR213" s="16"/>
      <c r="NS213" s="16"/>
      <c r="NT213" s="16"/>
      <c r="NU213" s="16"/>
      <c r="NV213" s="16"/>
      <c r="NW213" s="16"/>
      <c r="NX213" s="16"/>
      <c r="NY213" s="16"/>
      <c r="NZ213" s="16"/>
      <c r="OA213" s="16"/>
      <c r="OB213" s="16"/>
      <c r="OC213" s="16"/>
      <c r="OD213" s="16"/>
      <c r="OE213" s="16"/>
      <c r="OF213" s="16"/>
      <c r="OG213" s="16"/>
      <c r="OH213" s="16"/>
      <c r="OI213" s="16"/>
      <c r="OJ213" s="16"/>
      <c r="OK213" s="16"/>
      <c r="OL213" s="16"/>
      <c r="OM213" s="16"/>
      <c r="ON213" s="16"/>
      <c r="OO213" s="16"/>
      <c r="OP213" s="16"/>
      <c r="OQ213" s="16"/>
      <c r="OR213" s="16"/>
      <c r="OS213" s="16"/>
      <c r="OT213" s="16"/>
      <c r="OU213" s="16"/>
      <c r="OV213" s="16"/>
      <c r="OW213" s="16"/>
      <c r="OX213" s="16"/>
      <c r="OY213" s="16"/>
      <c r="OZ213" s="16"/>
      <c r="PA213" s="16"/>
      <c r="PB213" s="16"/>
      <c r="PC213" s="16"/>
      <c r="PD213" s="16"/>
      <c r="PE213" s="16"/>
      <c r="PF213" s="16"/>
      <c r="PG213" s="16"/>
      <c r="PH213" s="16"/>
      <c r="PI213" s="16"/>
      <c r="PJ213" s="16"/>
      <c r="PK213" s="16"/>
      <c r="PL213" s="16"/>
      <c r="PM213" s="16"/>
      <c r="PN213" s="16"/>
      <c r="PO213" s="16"/>
      <c r="PP213" s="16"/>
      <c r="PQ213" s="16"/>
      <c r="PR213" s="16"/>
      <c r="PS213" s="16"/>
      <c r="PT213" s="16"/>
      <c r="PU213" s="16"/>
      <c r="PV213" s="16"/>
      <c r="PW213" s="16"/>
      <c r="PX213" s="16"/>
      <c r="PY213" s="16"/>
      <c r="PZ213" s="16"/>
      <c r="QA213" s="16"/>
      <c r="QB213" s="16"/>
      <c r="QC213" s="16"/>
      <c r="QD213" s="16"/>
      <c r="QE213" s="16"/>
      <c r="QF213" s="16"/>
      <c r="QG213" s="16"/>
      <c r="QH213" s="16"/>
      <c r="QI213" s="16"/>
      <c r="QJ213" s="16"/>
      <c r="QK213" s="16"/>
      <c r="QL213" s="16"/>
      <c r="QM213" s="16"/>
      <c r="QN213" s="16"/>
      <c r="QO213" s="16"/>
      <c r="QP213" s="16"/>
      <c r="QQ213" s="16"/>
      <c r="QR213" s="16"/>
      <c r="QS213" s="16"/>
      <c r="QT213" s="16"/>
      <c r="QU213" s="16"/>
      <c r="QV213" s="16"/>
      <c r="QW213" s="16"/>
      <c r="QX213" s="16"/>
      <c r="QY213" s="16"/>
      <c r="QZ213" s="16"/>
      <c r="RA213" s="16"/>
      <c r="RB213" s="16"/>
      <c r="RC213" s="16"/>
      <c r="RD213" s="16"/>
      <c r="RE213" s="16"/>
      <c r="RF213" s="16"/>
      <c r="RG213" s="16"/>
      <c r="RH213" s="16"/>
      <c r="RI213" s="16"/>
      <c r="RJ213" s="16"/>
      <c r="RK213" s="16"/>
      <c r="RL213" s="16"/>
      <c r="RM213" s="16"/>
      <c r="RN213" s="16"/>
      <c r="RO213" s="16"/>
      <c r="RP213" s="16"/>
      <c r="RQ213" s="16"/>
      <c r="RR213" s="16"/>
      <c r="RS213" s="16"/>
      <c r="RT213" s="16"/>
      <c r="RU213" s="16"/>
      <c r="RV213" s="16"/>
      <c r="RW213" s="16"/>
      <c r="RX213" s="16"/>
      <c r="RY213" s="16"/>
      <c r="RZ213" s="16"/>
      <c r="SA213" s="16"/>
      <c r="SB213" s="16"/>
      <c r="SC213" s="16"/>
      <c r="SD213" s="16"/>
      <c r="SE213" s="16"/>
      <c r="SF213" s="16"/>
      <c r="SG213" s="16"/>
      <c r="SH213" s="16"/>
      <c r="SI213" s="16"/>
      <c r="SJ213" s="16"/>
      <c r="SK213" s="16"/>
      <c r="SL213" s="16"/>
      <c r="SM213" s="16"/>
      <c r="SN213" s="16"/>
      <c r="SO213" s="16"/>
      <c r="SP213" s="16"/>
      <c r="SQ213" s="16"/>
      <c r="SR213" s="16"/>
      <c r="SS213" s="16"/>
      <c r="ST213" s="16"/>
      <c r="SU213" s="16"/>
      <c r="SV213" s="16"/>
      <c r="SW213" s="16"/>
      <c r="SX213" s="16"/>
      <c r="SY213" s="16"/>
      <c r="SZ213" s="16"/>
      <c r="TA213" s="16"/>
      <c r="TB213" s="16"/>
      <c r="TC213" s="16"/>
      <c r="TD213" s="16"/>
      <c r="TE213" s="16"/>
      <c r="TF213" s="16"/>
      <c r="TG213" s="16"/>
      <c r="TH213" s="16"/>
      <c r="TI213" s="16"/>
      <c r="TJ213" s="16"/>
      <c r="TK213" s="16"/>
      <c r="TL213" s="16"/>
      <c r="TM213" s="16"/>
      <c r="TN213" s="16"/>
      <c r="TO213" s="16"/>
    </row>
    <row r="214" spans="1:535" s="98" customFormat="1" x14ac:dyDescent="0.3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D214" s="16"/>
      <c r="GE214" s="16"/>
      <c r="GF214" s="16"/>
      <c r="GG214" s="16"/>
      <c r="GH214" s="16"/>
      <c r="GI214" s="16"/>
      <c r="GJ214" s="16"/>
      <c r="GK214" s="16"/>
      <c r="GL214" s="16"/>
      <c r="GM214" s="16"/>
      <c r="GN214" s="16"/>
      <c r="GO214" s="16"/>
      <c r="GP214" s="16"/>
      <c r="GQ214" s="16"/>
      <c r="GR214" s="16"/>
      <c r="GS214" s="16"/>
      <c r="GT214" s="16"/>
      <c r="GU214" s="16"/>
      <c r="GV214" s="16"/>
      <c r="GW214" s="16"/>
      <c r="GX214" s="16"/>
      <c r="GY214" s="16"/>
      <c r="GZ214" s="16"/>
      <c r="HA214" s="16"/>
      <c r="HB214" s="16"/>
      <c r="HC214" s="16"/>
      <c r="HD214" s="16"/>
      <c r="HE214" s="16"/>
      <c r="HF214" s="16"/>
      <c r="HG214" s="16"/>
      <c r="HH214" s="16"/>
      <c r="HI214" s="16"/>
      <c r="HJ214" s="16"/>
      <c r="HK214" s="16"/>
      <c r="HL214" s="16"/>
      <c r="HM214" s="16"/>
      <c r="HN214" s="16"/>
      <c r="HO214" s="16"/>
      <c r="HP214" s="16"/>
      <c r="HQ214" s="16"/>
      <c r="HR214" s="16"/>
      <c r="HS214" s="16"/>
      <c r="HT214" s="16"/>
      <c r="HU214" s="16"/>
      <c r="HV214" s="16"/>
      <c r="HW214" s="16"/>
      <c r="HX214" s="16"/>
      <c r="HY214" s="16"/>
      <c r="HZ214" s="16"/>
      <c r="IA214" s="16"/>
      <c r="IB214" s="16"/>
      <c r="IC214" s="16"/>
      <c r="ID214" s="16"/>
      <c r="IE214" s="16"/>
      <c r="IF214" s="16"/>
      <c r="IG214" s="16"/>
      <c r="IH214" s="16"/>
      <c r="II214" s="16"/>
      <c r="IJ214" s="16"/>
      <c r="IK214" s="16"/>
      <c r="IL214" s="16"/>
      <c r="IM214" s="16"/>
      <c r="IN214" s="16"/>
      <c r="IO214" s="16"/>
      <c r="IP214" s="16"/>
      <c r="IQ214" s="16"/>
      <c r="IR214" s="16"/>
      <c r="IS214" s="16"/>
      <c r="IT214" s="16"/>
      <c r="IU214" s="16"/>
      <c r="IV214" s="16"/>
      <c r="IW214" s="16"/>
      <c r="IX214" s="16"/>
      <c r="IY214" s="16"/>
      <c r="IZ214" s="16"/>
      <c r="JA214" s="16"/>
      <c r="JB214" s="16"/>
      <c r="JC214" s="16"/>
      <c r="JD214" s="16"/>
      <c r="JE214" s="16"/>
      <c r="JF214" s="16"/>
      <c r="JG214" s="16"/>
      <c r="JH214" s="16"/>
      <c r="JI214" s="16"/>
      <c r="JJ214" s="16"/>
      <c r="JK214" s="16"/>
      <c r="JL214" s="16"/>
      <c r="JM214" s="16"/>
      <c r="JN214" s="16"/>
      <c r="JO214" s="16"/>
      <c r="JP214" s="16"/>
      <c r="JQ214" s="16"/>
      <c r="JR214" s="16"/>
      <c r="JS214" s="16"/>
      <c r="JT214" s="16"/>
      <c r="JU214" s="16"/>
      <c r="JV214" s="16"/>
      <c r="JW214" s="16"/>
      <c r="JX214" s="16"/>
      <c r="JY214" s="16"/>
      <c r="JZ214" s="16"/>
      <c r="KA214" s="16"/>
      <c r="KB214" s="16"/>
      <c r="KC214" s="16"/>
      <c r="KD214" s="16"/>
      <c r="KE214" s="16"/>
      <c r="KF214" s="16"/>
      <c r="KG214" s="16"/>
      <c r="KH214" s="16"/>
      <c r="KI214" s="16"/>
      <c r="KJ214" s="16"/>
      <c r="KK214" s="16"/>
      <c r="KL214" s="16"/>
      <c r="KM214" s="16"/>
      <c r="KN214" s="16"/>
      <c r="KO214" s="16"/>
      <c r="KP214" s="16"/>
      <c r="KQ214" s="16"/>
      <c r="KR214" s="16"/>
      <c r="KS214" s="16"/>
      <c r="KT214" s="16"/>
      <c r="KU214" s="16"/>
      <c r="KV214" s="16"/>
      <c r="KW214" s="16"/>
      <c r="KX214" s="16"/>
      <c r="KY214" s="16"/>
      <c r="KZ214" s="16"/>
      <c r="LA214" s="16"/>
      <c r="LB214" s="16"/>
      <c r="LC214" s="16"/>
      <c r="LD214" s="16"/>
      <c r="LE214" s="16"/>
      <c r="LF214" s="16"/>
      <c r="LG214" s="16"/>
      <c r="LH214" s="16"/>
      <c r="LI214" s="16"/>
      <c r="LJ214" s="16"/>
      <c r="LK214" s="16"/>
      <c r="LL214" s="16"/>
      <c r="LM214" s="16"/>
      <c r="LN214" s="16"/>
      <c r="LO214" s="16"/>
      <c r="LP214" s="16"/>
      <c r="LQ214" s="16"/>
      <c r="LR214" s="16"/>
      <c r="LS214" s="16"/>
      <c r="LT214" s="16"/>
      <c r="LU214" s="16"/>
      <c r="LV214" s="16"/>
      <c r="LW214" s="16"/>
      <c r="LX214" s="16"/>
      <c r="LY214" s="16"/>
      <c r="LZ214" s="16"/>
      <c r="MA214" s="16"/>
      <c r="MB214" s="16"/>
      <c r="MC214" s="16"/>
      <c r="MD214" s="16"/>
      <c r="ME214" s="16"/>
      <c r="MF214" s="16"/>
      <c r="MG214" s="16"/>
      <c r="MH214" s="16"/>
      <c r="MI214" s="16"/>
      <c r="MJ214" s="16"/>
      <c r="MK214" s="16"/>
      <c r="ML214" s="16"/>
      <c r="MM214" s="16"/>
      <c r="MN214" s="16"/>
      <c r="MO214" s="16"/>
      <c r="MP214" s="16"/>
      <c r="MQ214" s="16"/>
      <c r="MR214" s="16"/>
      <c r="MS214" s="16"/>
      <c r="MT214" s="16"/>
      <c r="MU214" s="16"/>
      <c r="MV214" s="16"/>
      <c r="MW214" s="16"/>
      <c r="MX214" s="16"/>
      <c r="MY214" s="16"/>
      <c r="MZ214" s="16"/>
      <c r="NA214" s="16"/>
      <c r="NB214" s="16"/>
      <c r="NC214" s="16"/>
      <c r="ND214" s="16"/>
      <c r="NE214" s="16"/>
      <c r="NF214" s="16"/>
      <c r="NG214" s="16"/>
      <c r="NH214" s="16"/>
      <c r="NI214" s="16"/>
      <c r="NJ214" s="16"/>
      <c r="NK214" s="16"/>
      <c r="NL214" s="16"/>
      <c r="NM214" s="16"/>
      <c r="NN214" s="16"/>
      <c r="NO214" s="16"/>
      <c r="NP214" s="16"/>
      <c r="NQ214" s="16"/>
      <c r="NR214" s="16"/>
      <c r="NS214" s="16"/>
      <c r="NT214" s="16"/>
      <c r="NU214" s="16"/>
      <c r="NV214" s="16"/>
      <c r="NW214" s="16"/>
      <c r="NX214" s="16"/>
      <c r="NY214" s="16"/>
      <c r="NZ214" s="16"/>
      <c r="OA214" s="16"/>
      <c r="OB214" s="16"/>
      <c r="OC214" s="16"/>
      <c r="OD214" s="16"/>
      <c r="OE214" s="16"/>
      <c r="OF214" s="16"/>
      <c r="OG214" s="16"/>
      <c r="OH214" s="16"/>
      <c r="OI214" s="16"/>
      <c r="OJ214" s="16"/>
      <c r="OK214" s="16"/>
      <c r="OL214" s="16"/>
      <c r="OM214" s="16"/>
      <c r="ON214" s="16"/>
      <c r="OO214" s="16"/>
      <c r="OP214" s="16"/>
      <c r="OQ214" s="16"/>
      <c r="OR214" s="16"/>
      <c r="OS214" s="16"/>
      <c r="OT214" s="16"/>
      <c r="OU214" s="16"/>
      <c r="OV214" s="16"/>
      <c r="OW214" s="16"/>
      <c r="OX214" s="16"/>
      <c r="OY214" s="16"/>
      <c r="OZ214" s="16"/>
      <c r="PA214" s="16"/>
      <c r="PB214" s="16"/>
      <c r="PC214" s="16"/>
      <c r="PD214" s="16"/>
      <c r="PE214" s="16"/>
      <c r="PF214" s="16"/>
      <c r="PG214" s="16"/>
      <c r="PH214" s="16"/>
      <c r="PI214" s="16"/>
      <c r="PJ214" s="16"/>
      <c r="PK214" s="16"/>
      <c r="PL214" s="16"/>
      <c r="PM214" s="16"/>
      <c r="PN214" s="16"/>
      <c r="PO214" s="16"/>
      <c r="PP214" s="16"/>
      <c r="PQ214" s="16"/>
      <c r="PR214" s="16"/>
      <c r="PS214" s="16"/>
      <c r="PT214" s="16"/>
      <c r="PU214" s="16"/>
      <c r="PV214" s="16"/>
      <c r="PW214" s="16"/>
      <c r="PX214" s="16"/>
      <c r="PY214" s="16"/>
      <c r="PZ214" s="16"/>
      <c r="QA214" s="16"/>
      <c r="QB214" s="16"/>
      <c r="QC214" s="16"/>
      <c r="QD214" s="16"/>
      <c r="QE214" s="16"/>
      <c r="QF214" s="16"/>
      <c r="QG214" s="16"/>
      <c r="QH214" s="16"/>
      <c r="QI214" s="16"/>
      <c r="QJ214" s="16"/>
      <c r="QK214" s="16"/>
      <c r="QL214" s="16"/>
      <c r="QM214" s="16"/>
      <c r="QN214" s="16"/>
      <c r="QO214" s="16"/>
      <c r="QP214" s="16"/>
      <c r="QQ214" s="16"/>
      <c r="QR214" s="16"/>
      <c r="QS214" s="16"/>
      <c r="QT214" s="16"/>
      <c r="QU214" s="16"/>
      <c r="QV214" s="16"/>
      <c r="QW214" s="16"/>
      <c r="QX214" s="16"/>
      <c r="QY214" s="16"/>
      <c r="QZ214" s="16"/>
      <c r="RA214" s="16"/>
      <c r="RB214" s="16"/>
      <c r="RC214" s="16"/>
      <c r="RD214" s="16"/>
      <c r="RE214" s="16"/>
      <c r="RF214" s="16"/>
      <c r="RG214" s="16"/>
      <c r="RH214" s="16"/>
      <c r="RI214" s="16"/>
      <c r="RJ214" s="16"/>
      <c r="RK214" s="16"/>
      <c r="RL214" s="16"/>
      <c r="RM214" s="16"/>
      <c r="RN214" s="16"/>
      <c r="RO214" s="16"/>
      <c r="RP214" s="16"/>
      <c r="RQ214" s="16"/>
      <c r="RR214" s="16"/>
      <c r="RS214" s="16"/>
      <c r="RT214" s="16"/>
      <c r="RU214" s="16"/>
      <c r="RV214" s="16"/>
      <c r="RW214" s="16"/>
      <c r="RX214" s="16"/>
      <c r="RY214" s="16"/>
      <c r="RZ214" s="16"/>
      <c r="SA214" s="16"/>
      <c r="SB214" s="16"/>
      <c r="SC214" s="16"/>
      <c r="SD214" s="16"/>
      <c r="SE214" s="16"/>
      <c r="SF214" s="16"/>
      <c r="SG214" s="16"/>
      <c r="SH214" s="16"/>
      <c r="SI214" s="16"/>
      <c r="SJ214" s="16"/>
      <c r="SK214" s="16"/>
      <c r="SL214" s="16"/>
      <c r="SM214" s="16"/>
      <c r="SN214" s="16"/>
      <c r="SO214" s="16"/>
      <c r="SP214" s="16"/>
      <c r="SQ214" s="16"/>
      <c r="SR214" s="16"/>
      <c r="SS214" s="16"/>
      <c r="ST214" s="16"/>
      <c r="SU214" s="16"/>
      <c r="SV214" s="16"/>
      <c r="SW214" s="16"/>
      <c r="SX214" s="16"/>
      <c r="SY214" s="16"/>
      <c r="SZ214" s="16"/>
      <c r="TA214" s="16"/>
      <c r="TB214" s="16"/>
      <c r="TC214" s="16"/>
      <c r="TD214" s="16"/>
      <c r="TE214" s="16"/>
      <c r="TF214" s="16"/>
      <c r="TG214" s="16"/>
      <c r="TH214" s="16"/>
      <c r="TI214" s="16"/>
      <c r="TJ214" s="16"/>
      <c r="TK214" s="16"/>
      <c r="TL214" s="16"/>
      <c r="TM214" s="16"/>
      <c r="TN214" s="16"/>
      <c r="TO214" s="16"/>
    </row>
    <row r="215" spans="1:535" s="98" customFormat="1" x14ac:dyDescent="0.3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D215" s="16"/>
      <c r="GE215" s="16"/>
      <c r="GF215" s="16"/>
      <c r="GG215" s="16"/>
      <c r="GH215" s="16"/>
      <c r="GI215" s="16"/>
      <c r="GJ215" s="16"/>
      <c r="GK215" s="16"/>
      <c r="GL215" s="16"/>
      <c r="GM215" s="16"/>
      <c r="GN215" s="16"/>
      <c r="GO215" s="16"/>
      <c r="GP215" s="16"/>
      <c r="GQ215" s="16"/>
      <c r="GR215" s="16"/>
      <c r="GS215" s="16"/>
      <c r="GT215" s="16"/>
      <c r="GU215" s="16"/>
      <c r="GV215" s="16"/>
      <c r="GW215" s="16"/>
      <c r="GX215" s="16"/>
      <c r="GY215" s="16"/>
      <c r="GZ215" s="16"/>
      <c r="HA215" s="16"/>
      <c r="HB215" s="16"/>
      <c r="HC215" s="16"/>
      <c r="HD215" s="16"/>
      <c r="HE215" s="16"/>
      <c r="HF215" s="16"/>
      <c r="HG215" s="16"/>
      <c r="HH215" s="16"/>
      <c r="HI215" s="16"/>
      <c r="HJ215" s="16"/>
      <c r="HK215" s="16"/>
      <c r="HL215" s="16"/>
      <c r="HM215" s="16"/>
      <c r="HN215" s="16"/>
      <c r="HO215" s="16"/>
      <c r="HP215" s="16"/>
      <c r="HQ215" s="16"/>
      <c r="HR215" s="16"/>
      <c r="HS215" s="16"/>
      <c r="HT215" s="16"/>
      <c r="HU215" s="16"/>
      <c r="HV215" s="16"/>
      <c r="HW215" s="16"/>
      <c r="HX215" s="16"/>
      <c r="HY215" s="16"/>
      <c r="HZ215" s="16"/>
      <c r="IA215" s="16"/>
      <c r="IB215" s="16"/>
      <c r="IC215" s="16"/>
      <c r="ID215" s="16"/>
      <c r="IE215" s="16"/>
      <c r="IF215" s="16"/>
      <c r="IG215" s="16"/>
      <c r="IH215" s="16"/>
      <c r="II215" s="16"/>
      <c r="IJ215" s="16"/>
      <c r="IK215" s="16"/>
      <c r="IL215" s="16"/>
      <c r="IM215" s="16"/>
      <c r="IN215" s="16"/>
      <c r="IO215" s="16"/>
      <c r="IP215" s="16"/>
      <c r="IQ215" s="16"/>
      <c r="IR215" s="16"/>
      <c r="IS215" s="16"/>
      <c r="IT215" s="16"/>
      <c r="IU215" s="16"/>
      <c r="IV215" s="16"/>
      <c r="IW215" s="16"/>
      <c r="IX215" s="16"/>
      <c r="IY215" s="16"/>
      <c r="IZ215" s="16"/>
      <c r="JA215" s="16"/>
      <c r="JB215" s="16"/>
      <c r="JC215" s="16"/>
      <c r="JD215" s="16"/>
      <c r="JE215" s="16"/>
      <c r="JF215" s="16"/>
      <c r="JG215" s="16"/>
      <c r="JH215" s="16"/>
      <c r="JI215" s="16"/>
      <c r="JJ215" s="16"/>
      <c r="JK215" s="16"/>
      <c r="JL215" s="16"/>
      <c r="JM215" s="16"/>
      <c r="JN215" s="16"/>
      <c r="JO215" s="16"/>
      <c r="JP215" s="16"/>
      <c r="JQ215" s="16"/>
      <c r="JR215" s="16"/>
      <c r="JS215" s="16"/>
      <c r="JT215" s="16"/>
      <c r="JU215" s="16"/>
      <c r="JV215" s="16"/>
      <c r="JW215" s="16"/>
      <c r="JX215" s="16"/>
      <c r="JY215" s="16"/>
      <c r="JZ215" s="16"/>
      <c r="KA215" s="16"/>
      <c r="KB215" s="16"/>
      <c r="KC215" s="16"/>
      <c r="KD215" s="16"/>
      <c r="KE215" s="16"/>
      <c r="KF215" s="16"/>
      <c r="KG215" s="16"/>
      <c r="KH215" s="16"/>
      <c r="KI215" s="16"/>
      <c r="KJ215" s="16"/>
      <c r="KK215" s="16"/>
      <c r="KL215" s="16"/>
      <c r="KM215" s="16"/>
      <c r="KN215" s="16"/>
      <c r="KO215" s="16"/>
      <c r="KP215" s="16"/>
      <c r="KQ215" s="16"/>
      <c r="KR215" s="16"/>
      <c r="KS215" s="16"/>
      <c r="KT215" s="16"/>
      <c r="KU215" s="16"/>
      <c r="KV215" s="16"/>
      <c r="KW215" s="16"/>
      <c r="KX215" s="16"/>
      <c r="KY215" s="16"/>
      <c r="KZ215" s="16"/>
      <c r="LA215" s="16"/>
      <c r="LB215" s="16"/>
      <c r="LC215" s="16"/>
      <c r="LD215" s="16"/>
      <c r="LE215" s="16"/>
      <c r="LF215" s="16"/>
      <c r="LG215" s="16"/>
      <c r="LH215" s="16"/>
      <c r="LI215" s="16"/>
      <c r="LJ215" s="16"/>
      <c r="LK215" s="16"/>
      <c r="LL215" s="16"/>
      <c r="LM215" s="16"/>
      <c r="LN215" s="16"/>
      <c r="LO215" s="16"/>
      <c r="LP215" s="16"/>
      <c r="LQ215" s="16"/>
      <c r="LR215" s="16"/>
      <c r="LS215" s="16"/>
      <c r="LT215" s="16"/>
      <c r="LU215" s="16"/>
      <c r="LV215" s="16"/>
      <c r="LW215" s="16"/>
      <c r="LX215" s="16"/>
      <c r="LY215" s="16"/>
      <c r="LZ215" s="16"/>
      <c r="MA215" s="16"/>
      <c r="MB215" s="16"/>
      <c r="MC215" s="16"/>
      <c r="MD215" s="16"/>
      <c r="ME215" s="16"/>
      <c r="MF215" s="16"/>
      <c r="MG215" s="16"/>
      <c r="MH215" s="16"/>
      <c r="MI215" s="16"/>
      <c r="MJ215" s="16"/>
      <c r="MK215" s="16"/>
      <c r="ML215" s="16"/>
      <c r="MM215" s="16"/>
      <c r="MN215" s="16"/>
      <c r="MO215" s="16"/>
      <c r="MP215" s="16"/>
      <c r="MQ215" s="16"/>
      <c r="MR215" s="16"/>
      <c r="MS215" s="16"/>
      <c r="MT215" s="16"/>
      <c r="MU215" s="16"/>
      <c r="MV215" s="16"/>
      <c r="MW215" s="16"/>
      <c r="MX215" s="16"/>
      <c r="MY215" s="16"/>
      <c r="MZ215" s="16"/>
      <c r="NA215" s="16"/>
      <c r="NB215" s="16"/>
      <c r="NC215" s="16"/>
      <c r="ND215" s="16"/>
      <c r="NE215" s="16"/>
      <c r="NF215" s="16"/>
      <c r="NG215" s="16"/>
      <c r="NH215" s="16"/>
      <c r="NI215" s="16"/>
      <c r="NJ215" s="16"/>
      <c r="NK215" s="16"/>
      <c r="NL215" s="16"/>
      <c r="NM215" s="16"/>
      <c r="NN215" s="16"/>
      <c r="NO215" s="16"/>
      <c r="NP215" s="16"/>
      <c r="NQ215" s="16"/>
      <c r="NR215" s="16"/>
      <c r="NS215" s="16"/>
      <c r="NT215" s="16"/>
      <c r="NU215" s="16"/>
      <c r="NV215" s="16"/>
      <c r="NW215" s="16"/>
      <c r="NX215" s="16"/>
      <c r="NY215" s="16"/>
      <c r="NZ215" s="16"/>
      <c r="OA215" s="16"/>
      <c r="OB215" s="16"/>
      <c r="OC215" s="16"/>
      <c r="OD215" s="16"/>
      <c r="OE215" s="16"/>
      <c r="OF215" s="16"/>
      <c r="OG215" s="16"/>
      <c r="OH215" s="16"/>
      <c r="OI215" s="16"/>
      <c r="OJ215" s="16"/>
      <c r="OK215" s="16"/>
      <c r="OL215" s="16"/>
      <c r="OM215" s="16"/>
      <c r="ON215" s="16"/>
      <c r="OO215" s="16"/>
      <c r="OP215" s="16"/>
      <c r="OQ215" s="16"/>
      <c r="OR215" s="16"/>
      <c r="OS215" s="16"/>
      <c r="OT215" s="16"/>
      <c r="OU215" s="16"/>
      <c r="OV215" s="16"/>
      <c r="OW215" s="16"/>
      <c r="OX215" s="16"/>
      <c r="OY215" s="16"/>
      <c r="OZ215" s="16"/>
      <c r="PA215" s="16"/>
      <c r="PB215" s="16"/>
      <c r="PC215" s="16"/>
      <c r="PD215" s="16"/>
      <c r="PE215" s="16"/>
      <c r="PF215" s="16"/>
      <c r="PG215" s="16"/>
      <c r="PH215" s="16"/>
      <c r="PI215" s="16"/>
      <c r="PJ215" s="16"/>
      <c r="PK215" s="16"/>
      <c r="PL215" s="16"/>
      <c r="PM215" s="16"/>
      <c r="PN215" s="16"/>
      <c r="PO215" s="16"/>
      <c r="PP215" s="16"/>
      <c r="PQ215" s="16"/>
      <c r="PR215" s="16"/>
      <c r="PS215" s="16"/>
      <c r="PT215" s="16"/>
      <c r="PU215" s="16"/>
      <c r="PV215" s="16"/>
      <c r="PW215" s="16"/>
      <c r="PX215" s="16"/>
      <c r="PY215" s="16"/>
      <c r="PZ215" s="16"/>
      <c r="QA215" s="16"/>
      <c r="QB215" s="16"/>
      <c r="QC215" s="16"/>
      <c r="QD215" s="16"/>
      <c r="QE215" s="16"/>
      <c r="QF215" s="16"/>
      <c r="QG215" s="16"/>
      <c r="QH215" s="16"/>
      <c r="QI215" s="16"/>
      <c r="QJ215" s="16"/>
      <c r="QK215" s="16"/>
      <c r="QL215" s="16"/>
      <c r="QM215" s="16"/>
      <c r="QN215" s="16"/>
      <c r="QO215" s="16"/>
      <c r="QP215" s="16"/>
      <c r="QQ215" s="16"/>
      <c r="QR215" s="16"/>
      <c r="QS215" s="16"/>
      <c r="QT215" s="16"/>
      <c r="QU215" s="16"/>
      <c r="QV215" s="16"/>
      <c r="QW215" s="16"/>
      <c r="QX215" s="16"/>
      <c r="QY215" s="16"/>
      <c r="QZ215" s="16"/>
      <c r="RA215" s="16"/>
      <c r="RB215" s="16"/>
      <c r="RC215" s="16"/>
      <c r="RD215" s="16"/>
      <c r="RE215" s="16"/>
      <c r="RF215" s="16"/>
      <c r="RG215" s="16"/>
      <c r="RH215" s="16"/>
      <c r="RI215" s="16"/>
      <c r="RJ215" s="16"/>
      <c r="RK215" s="16"/>
      <c r="RL215" s="16"/>
      <c r="RM215" s="16"/>
      <c r="RN215" s="16"/>
      <c r="RO215" s="16"/>
      <c r="RP215" s="16"/>
      <c r="RQ215" s="16"/>
      <c r="RR215" s="16"/>
      <c r="RS215" s="16"/>
      <c r="RT215" s="16"/>
      <c r="RU215" s="16"/>
      <c r="RV215" s="16"/>
      <c r="RW215" s="16"/>
      <c r="RX215" s="16"/>
      <c r="RY215" s="16"/>
      <c r="RZ215" s="16"/>
      <c r="SA215" s="16"/>
      <c r="SB215" s="16"/>
      <c r="SC215" s="16"/>
      <c r="SD215" s="16"/>
      <c r="SE215" s="16"/>
      <c r="SF215" s="16"/>
      <c r="SG215" s="16"/>
      <c r="SH215" s="16"/>
      <c r="SI215" s="16"/>
      <c r="SJ215" s="16"/>
      <c r="SK215" s="16"/>
      <c r="SL215" s="16"/>
      <c r="SM215" s="16"/>
      <c r="SN215" s="16"/>
      <c r="SO215" s="16"/>
      <c r="SP215" s="16"/>
      <c r="SQ215" s="16"/>
      <c r="SR215" s="16"/>
      <c r="SS215" s="16"/>
      <c r="ST215" s="16"/>
      <c r="SU215" s="16"/>
      <c r="SV215" s="16"/>
      <c r="SW215" s="16"/>
      <c r="SX215" s="16"/>
      <c r="SY215" s="16"/>
      <c r="SZ215" s="16"/>
      <c r="TA215" s="16"/>
      <c r="TB215" s="16"/>
      <c r="TC215" s="16"/>
      <c r="TD215" s="16"/>
      <c r="TE215" s="16"/>
      <c r="TF215" s="16"/>
      <c r="TG215" s="16"/>
      <c r="TH215" s="16"/>
      <c r="TI215" s="16"/>
      <c r="TJ215" s="16"/>
      <c r="TK215" s="16"/>
      <c r="TL215" s="16"/>
      <c r="TM215" s="16"/>
      <c r="TN215" s="16"/>
      <c r="TO215" s="16"/>
    </row>
    <row r="216" spans="1:535" s="98" customFormat="1" x14ac:dyDescent="0.3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D216" s="16"/>
      <c r="GE216" s="16"/>
      <c r="GF216" s="16"/>
      <c r="GG216" s="16"/>
      <c r="GH216" s="16"/>
      <c r="GI216" s="16"/>
      <c r="GJ216" s="16"/>
      <c r="GK216" s="16"/>
      <c r="GL216" s="16"/>
      <c r="GM216" s="16"/>
      <c r="GN216" s="16"/>
      <c r="GO216" s="16"/>
      <c r="GP216" s="16"/>
      <c r="GQ216" s="16"/>
      <c r="GR216" s="16"/>
      <c r="GS216" s="16"/>
      <c r="GT216" s="16"/>
      <c r="GU216" s="16"/>
      <c r="GV216" s="16"/>
      <c r="GW216" s="16"/>
      <c r="GX216" s="16"/>
      <c r="GY216" s="16"/>
      <c r="GZ216" s="16"/>
      <c r="HA216" s="16"/>
      <c r="HB216" s="16"/>
      <c r="HC216" s="16"/>
      <c r="HD216" s="16"/>
      <c r="HE216" s="16"/>
      <c r="HF216" s="16"/>
      <c r="HG216" s="16"/>
      <c r="HH216" s="16"/>
      <c r="HI216" s="16"/>
      <c r="HJ216" s="16"/>
      <c r="HK216" s="16"/>
      <c r="HL216" s="16"/>
      <c r="HM216" s="16"/>
      <c r="HN216" s="16"/>
      <c r="HO216" s="16"/>
      <c r="HP216" s="16"/>
      <c r="HQ216" s="16"/>
      <c r="HR216" s="16"/>
      <c r="HS216" s="16"/>
      <c r="HT216" s="16"/>
      <c r="HU216" s="16"/>
      <c r="HV216" s="16"/>
      <c r="HW216" s="16"/>
      <c r="HX216" s="16"/>
      <c r="HY216" s="16"/>
      <c r="HZ216" s="16"/>
      <c r="IA216" s="16"/>
      <c r="IB216" s="16"/>
      <c r="IC216" s="16"/>
      <c r="ID216" s="16"/>
      <c r="IE216" s="16"/>
      <c r="IF216" s="16"/>
      <c r="IG216" s="16"/>
      <c r="IH216" s="16"/>
      <c r="II216" s="16"/>
      <c r="IJ216" s="16"/>
      <c r="IK216" s="16"/>
      <c r="IL216" s="16"/>
      <c r="IM216" s="16"/>
      <c r="IN216" s="16"/>
      <c r="IO216" s="16"/>
      <c r="IP216" s="16"/>
      <c r="IQ216" s="16"/>
      <c r="IR216" s="16"/>
      <c r="IS216" s="16"/>
      <c r="IT216" s="16"/>
      <c r="IU216" s="16"/>
      <c r="IV216" s="16"/>
      <c r="IW216" s="16"/>
      <c r="IX216" s="16"/>
      <c r="IY216" s="16"/>
      <c r="IZ216" s="16"/>
      <c r="JA216" s="16"/>
      <c r="JB216" s="16"/>
      <c r="JC216" s="16"/>
      <c r="JD216" s="16"/>
      <c r="JE216" s="16"/>
      <c r="JF216" s="16"/>
      <c r="JG216" s="16"/>
      <c r="JH216" s="16"/>
      <c r="JI216" s="16"/>
      <c r="JJ216" s="16"/>
      <c r="JK216" s="16"/>
      <c r="JL216" s="16"/>
      <c r="JM216" s="16"/>
      <c r="JN216" s="16"/>
      <c r="JO216" s="16"/>
      <c r="JP216" s="16"/>
      <c r="JQ216" s="16"/>
      <c r="JR216" s="16"/>
      <c r="JS216" s="16"/>
      <c r="JT216" s="16"/>
      <c r="JU216" s="16"/>
      <c r="JV216" s="16"/>
      <c r="JW216" s="16"/>
      <c r="JX216" s="16"/>
      <c r="JY216" s="16"/>
      <c r="JZ216" s="16"/>
      <c r="KA216" s="16"/>
      <c r="KB216" s="16"/>
      <c r="KC216" s="16"/>
      <c r="KD216" s="16"/>
      <c r="KE216" s="16"/>
      <c r="KF216" s="16"/>
      <c r="KG216" s="16"/>
      <c r="KH216" s="16"/>
      <c r="KI216" s="16"/>
      <c r="KJ216" s="16"/>
      <c r="KK216" s="16"/>
      <c r="KL216" s="16"/>
      <c r="KM216" s="16"/>
      <c r="KN216" s="16"/>
      <c r="KO216" s="16"/>
      <c r="KP216" s="16"/>
      <c r="KQ216" s="16"/>
      <c r="KR216" s="16"/>
      <c r="KS216" s="16"/>
      <c r="KT216" s="16"/>
      <c r="KU216" s="16"/>
      <c r="KV216" s="16"/>
      <c r="KW216" s="16"/>
      <c r="KX216" s="16"/>
      <c r="KY216" s="16"/>
      <c r="KZ216" s="16"/>
      <c r="LA216" s="16"/>
      <c r="LB216" s="16"/>
      <c r="LC216" s="16"/>
      <c r="LD216" s="16"/>
      <c r="LE216" s="16"/>
      <c r="LF216" s="16"/>
      <c r="LG216" s="16"/>
      <c r="LH216" s="16"/>
      <c r="LI216" s="16"/>
      <c r="LJ216" s="16"/>
      <c r="LK216" s="16"/>
      <c r="LL216" s="16"/>
      <c r="LM216" s="16"/>
      <c r="LN216" s="16"/>
      <c r="LO216" s="16"/>
      <c r="LP216" s="16"/>
      <c r="LQ216" s="16"/>
      <c r="LR216" s="16"/>
      <c r="LS216" s="16"/>
      <c r="LT216" s="16"/>
      <c r="LU216" s="16"/>
      <c r="LV216" s="16"/>
      <c r="LW216" s="16"/>
      <c r="LX216" s="16"/>
      <c r="LY216" s="16"/>
      <c r="LZ216" s="16"/>
      <c r="MA216" s="16"/>
      <c r="MB216" s="16"/>
      <c r="MC216" s="16"/>
      <c r="MD216" s="16"/>
      <c r="ME216" s="16"/>
      <c r="MF216" s="16"/>
      <c r="MG216" s="16"/>
      <c r="MH216" s="16"/>
      <c r="MI216" s="16"/>
      <c r="MJ216" s="16"/>
      <c r="MK216" s="16"/>
      <c r="ML216" s="16"/>
      <c r="MM216" s="16"/>
      <c r="MN216" s="16"/>
      <c r="MO216" s="16"/>
      <c r="MP216" s="16"/>
      <c r="MQ216" s="16"/>
      <c r="MR216" s="16"/>
      <c r="MS216" s="16"/>
      <c r="MT216" s="16"/>
      <c r="MU216" s="16"/>
      <c r="MV216" s="16"/>
      <c r="MW216" s="16"/>
      <c r="MX216" s="16"/>
      <c r="MY216" s="16"/>
      <c r="MZ216" s="16"/>
      <c r="NA216" s="16"/>
      <c r="NB216" s="16"/>
      <c r="NC216" s="16"/>
      <c r="ND216" s="16"/>
      <c r="NE216" s="16"/>
      <c r="NF216" s="16"/>
      <c r="NG216" s="16"/>
      <c r="NH216" s="16"/>
      <c r="NI216" s="16"/>
      <c r="NJ216" s="16"/>
      <c r="NK216" s="16"/>
      <c r="NL216" s="16"/>
      <c r="NM216" s="16"/>
      <c r="NN216" s="16"/>
      <c r="NO216" s="16"/>
      <c r="NP216" s="16"/>
      <c r="NQ216" s="16"/>
      <c r="NR216" s="16"/>
      <c r="NS216" s="16"/>
      <c r="NT216" s="16"/>
      <c r="NU216" s="16"/>
      <c r="NV216" s="16"/>
      <c r="NW216" s="16"/>
      <c r="NX216" s="16"/>
      <c r="NY216" s="16"/>
      <c r="NZ216" s="16"/>
      <c r="OA216" s="16"/>
      <c r="OB216" s="16"/>
      <c r="OC216" s="16"/>
      <c r="OD216" s="16"/>
      <c r="OE216" s="16"/>
      <c r="OF216" s="16"/>
      <c r="OG216" s="16"/>
      <c r="OH216" s="16"/>
      <c r="OI216" s="16"/>
      <c r="OJ216" s="16"/>
      <c r="OK216" s="16"/>
      <c r="OL216" s="16"/>
      <c r="OM216" s="16"/>
      <c r="ON216" s="16"/>
      <c r="OO216" s="16"/>
      <c r="OP216" s="16"/>
      <c r="OQ216" s="16"/>
      <c r="OR216" s="16"/>
      <c r="OS216" s="16"/>
      <c r="OT216" s="16"/>
      <c r="OU216" s="16"/>
      <c r="OV216" s="16"/>
      <c r="OW216" s="16"/>
      <c r="OX216" s="16"/>
      <c r="OY216" s="16"/>
      <c r="OZ216" s="16"/>
      <c r="PA216" s="16"/>
      <c r="PB216" s="16"/>
      <c r="PC216" s="16"/>
      <c r="PD216" s="16"/>
      <c r="PE216" s="16"/>
      <c r="PF216" s="16"/>
      <c r="PG216" s="16"/>
      <c r="PH216" s="16"/>
      <c r="PI216" s="16"/>
      <c r="PJ216" s="16"/>
      <c r="PK216" s="16"/>
      <c r="PL216" s="16"/>
      <c r="PM216" s="16"/>
      <c r="PN216" s="16"/>
      <c r="PO216" s="16"/>
      <c r="PP216" s="16"/>
      <c r="PQ216" s="16"/>
      <c r="PR216" s="16"/>
      <c r="PS216" s="16"/>
      <c r="PT216" s="16"/>
      <c r="PU216" s="16"/>
      <c r="PV216" s="16"/>
      <c r="PW216" s="16"/>
      <c r="PX216" s="16"/>
      <c r="PY216" s="16"/>
      <c r="PZ216" s="16"/>
      <c r="QA216" s="16"/>
      <c r="QB216" s="16"/>
      <c r="QC216" s="16"/>
      <c r="QD216" s="16"/>
      <c r="QE216" s="16"/>
      <c r="QF216" s="16"/>
      <c r="QG216" s="16"/>
      <c r="QH216" s="16"/>
      <c r="QI216" s="16"/>
      <c r="QJ216" s="16"/>
      <c r="QK216" s="16"/>
      <c r="QL216" s="16"/>
      <c r="QM216" s="16"/>
      <c r="QN216" s="16"/>
      <c r="QO216" s="16"/>
      <c r="QP216" s="16"/>
      <c r="QQ216" s="16"/>
      <c r="QR216" s="16"/>
      <c r="QS216" s="16"/>
      <c r="QT216" s="16"/>
      <c r="QU216" s="16"/>
      <c r="QV216" s="16"/>
      <c r="QW216" s="16"/>
      <c r="QX216" s="16"/>
      <c r="QY216" s="16"/>
      <c r="QZ216" s="16"/>
      <c r="RA216" s="16"/>
      <c r="RB216" s="16"/>
      <c r="RC216" s="16"/>
      <c r="RD216" s="16"/>
      <c r="RE216" s="16"/>
      <c r="RF216" s="16"/>
      <c r="RG216" s="16"/>
      <c r="RH216" s="16"/>
      <c r="RI216" s="16"/>
      <c r="RJ216" s="16"/>
      <c r="RK216" s="16"/>
      <c r="RL216" s="16"/>
      <c r="RM216" s="16"/>
      <c r="RN216" s="16"/>
      <c r="RO216" s="16"/>
      <c r="RP216" s="16"/>
      <c r="RQ216" s="16"/>
      <c r="RR216" s="16"/>
      <c r="RS216" s="16"/>
      <c r="RT216" s="16"/>
      <c r="RU216" s="16"/>
      <c r="RV216" s="16"/>
      <c r="RW216" s="16"/>
      <c r="RX216" s="16"/>
      <c r="RY216" s="16"/>
      <c r="RZ216" s="16"/>
      <c r="SA216" s="16"/>
      <c r="SB216" s="16"/>
      <c r="SC216" s="16"/>
      <c r="SD216" s="16"/>
      <c r="SE216" s="16"/>
      <c r="SF216" s="16"/>
      <c r="SG216" s="16"/>
      <c r="SH216" s="16"/>
      <c r="SI216" s="16"/>
      <c r="SJ216" s="16"/>
      <c r="SK216" s="16"/>
      <c r="SL216" s="16"/>
      <c r="SM216" s="16"/>
      <c r="SN216" s="16"/>
      <c r="SO216" s="16"/>
      <c r="SP216" s="16"/>
      <c r="SQ216" s="16"/>
      <c r="SR216" s="16"/>
      <c r="SS216" s="16"/>
      <c r="ST216" s="16"/>
      <c r="SU216" s="16"/>
      <c r="SV216" s="16"/>
      <c r="SW216" s="16"/>
      <c r="SX216" s="16"/>
      <c r="SY216" s="16"/>
      <c r="SZ216" s="16"/>
      <c r="TA216" s="16"/>
      <c r="TB216" s="16"/>
      <c r="TC216" s="16"/>
      <c r="TD216" s="16"/>
      <c r="TE216" s="16"/>
      <c r="TF216" s="16"/>
      <c r="TG216" s="16"/>
      <c r="TH216" s="16"/>
      <c r="TI216" s="16"/>
      <c r="TJ216" s="16"/>
      <c r="TK216" s="16"/>
      <c r="TL216" s="16"/>
      <c r="TM216" s="16"/>
      <c r="TN216" s="16"/>
      <c r="TO216" s="16"/>
    </row>
    <row r="217" spans="1:535" s="98" customFormat="1" x14ac:dyDescent="0.3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c r="GK217" s="16"/>
      <c r="GL217" s="16"/>
      <c r="GM217" s="16"/>
      <c r="GN217" s="16"/>
      <c r="GO217" s="16"/>
      <c r="GP217" s="16"/>
      <c r="GQ217" s="16"/>
      <c r="GR217" s="16"/>
      <c r="GS217" s="16"/>
      <c r="GT217" s="16"/>
      <c r="GU217" s="16"/>
      <c r="GV217" s="16"/>
      <c r="GW217" s="16"/>
      <c r="GX217" s="16"/>
      <c r="GY217" s="16"/>
      <c r="GZ217" s="16"/>
      <c r="HA217" s="16"/>
      <c r="HB217" s="16"/>
      <c r="HC217" s="16"/>
      <c r="HD217" s="16"/>
      <c r="HE217" s="16"/>
      <c r="HF217" s="16"/>
      <c r="HG217" s="16"/>
      <c r="HH217" s="16"/>
      <c r="HI217" s="16"/>
      <c r="HJ217" s="16"/>
      <c r="HK217" s="16"/>
      <c r="HL217" s="16"/>
      <c r="HM217" s="16"/>
      <c r="HN217" s="16"/>
      <c r="HO217" s="16"/>
      <c r="HP217" s="16"/>
      <c r="HQ217" s="16"/>
      <c r="HR217" s="16"/>
      <c r="HS217" s="16"/>
      <c r="HT217" s="16"/>
      <c r="HU217" s="16"/>
      <c r="HV217" s="16"/>
      <c r="HW217" s="16"/>
      <c r="HX217" s="16"/>
      <c r="HY217" s="16"/>
      <c r="HZ217" s="16"/>
      <c r="IA217" s="16"/>
      <c r="IB217" s="16"/>
      <c r="IC217" s="16"/>
      <c r="ID217" s="16"/>
      <c r="IE217" s="16"/>
      <c r="IF217" s="16"/>
      <c r="IG217" s="16"/>
      <c r="IH217" s="16"/>
      <c r="II217" s="16"/>
      <c r="IJ217" s="16"/>
      <c r="IK217" s="16"/>
      <c r="IL217" s="16"/>
      <c r="IM217" s="16"/>
      <c r="IN217" s="16"/>
      <c r="IO217" s="16"/>
      <c r="IP217" s="16"/>
      <c r="IQ217" s="16"/>
      <c r="IR217" s="16"/>
      <c r="IS217" s="16"/>
      <c r="IT217" s="16"/>
      <c r="IU217" s="16"/>
      <c r="IV217" s="16"/>
      <c r="IW217" s="16"/>
      <c r="IX217" s="16"/>
      <c r="IY217" s="16"/>
      <c r="IZ217" s="16"/>
      <c r="JA217" s="16"/>
      <c r="JB217" s="16"/>
      <c r="JC217" s="16"/>
      <c r="JD217" s="16"/>
      <c r="JE217" s="16"/>
      <c r="JF217" s="16"/>
      <c r="JG217" s="16"/>
      <c r="JH217" s="16"/>
      <c r="JI217" s="16"/>
      <c r="JJ217" s="16"/>
      <c r="JK217" s="16"/>
      <c r="JL217" s="16"/>
      <c r="JM217" s="16"/>
      <c r="JN217" s="16"/>
      <c r="JO217" s="16"/>
      <c r="JP217" s="16"/>
      <c r="JQ217" s="16"/>
      <c r="JR217" s="16"/>
      <c r="JS217" s="16"/>
      <c r="JT217" s="16"/>
      <c r="JU217" s="16"/>
      <c r="JV217" s="16"/>
      <c r="JW217" s="16"/>
      <c r="JX217" s="16"/>
      <c r="JY217" s="16"/>
      <c r="JZ217" s="16"/>
      <c r="KA217" s="16"/>
      <c r="KB217" s="16"/>
      <c r="KC217" s="16"/>
      <c r="KD217" s="16"/>
      <c r="KE217" s="16"/>
      <c r="KF217" s="16"/>
      <c r="KG217" s="16"/>
      <c r="KH217" s="16"/>
      <c r="KI217" s="16"/>
      <c r="KJ217" s="16"/>
      <c r="KK217" s="16"/>
      <c r="KL217" s="16"/>
      <c r="KM217" s="16"/>
      <c r="KN217" s="16"/>
      <c r="KO217" s="16"/>
      <c r="KP217" s="16"/>
      <c r="KQ217" s="16"/>
      <c r="KR217" s="16"/>
      <c r="KS217" s="16"/>
      <c r="KT217" s="16"/>
      <c r="KU217" s="16"/>
      <c r="KV217" s="16"/>
      <c r="KW217" s="16"/>
      <c r="KX217" s="16"/>
      <c r="KY217" s="16"/>
      <c r="KZ217" s="16"/>
      <c r="LA217" s="16"/>
      <c r="LB217" s="16"/>
      <c r="LC217" s="16"/>
      <c r="LD217" s="16"/>
      <c r="LE217" s="16"/>
      <c r="LF217" s="16"/>
      <c r="LG217" s="16"/>
      <c r="LH217" s="16"/>
      <c r="LI217" s="16"/>
      <c r="LJ217" s="16"/>
      <c r="LK217" s="16"/>
      <c r="LL217" s="16"/>
      <c r="LM217" s="16"/>
      <c r="LN217" s="16"/>
      <c r="LO217" s="16"/>
      <c r="LP217" s="16"/>
      <c r="LQ217" s="16"/>
      <c r="LR217" s="16"/>
      <c r="LS217" s="16"/>
      <c r="LT217" s="16"/>
      <c r="LU217" s="16"/>
      <c r="LV217" s="16"/>
      <c r="LW217" s="16"/>
      <c r="LX217" s="16"/>
      <c r="LY217" s="16"/>
      <c r="LZ217" s="16"/>
      <c r="MA217" s="16"/>
      <c r="MB217" s="16"/>
      <c r="MC217" s="16"/>
      <c r="MD217" s="16"/>
      <c r="ME217" s="16"/>
      <c r="MF217" s="16"/>
      <c r="MG217" s="16"/>
      <c r="MH217" s="16"/>
      <c r="MI217" s="16"/>
      <c r="MJ217" s="16"/>
      <c r="MK217" s="16"/>
      <c r="ML217" s="16"/>
      <c r="MM217" s="16"/>
      <c r="MN217" s="16"/>
      <c r="MO217" s="16"/>
      <c r="MP217" s="16"/>
      <c r="MQ217" s="16"/>
      <c r="MR217" s="16"/>
      <c r="MS217" s="16"/>
      <c r="MT217" s="16"/>
      <c r="MU217" s="16"/>
      <c r="MV217" s="16"/>
      <c r="MW217" s="16"/>
      <c r="MX217" s="16"/>
      <c r="MY217" s="16"/>
      <c r="MZ217" s="16"/>
      <c r="NA217" s="16"/>
      <c r="NB217" s="16"/>
      <c r="NC217" s="16"/>
      <c r="ND217" s="16"/>
      <c r="NE217" s="16"/>
      <c r="NF217" s="16"/>
      <c r="NG217" s="16"/>
      <c r="NH217" s="16"/>
      <c r="NI217" s="16"/>
      <c r="NJ217" s="16"/>
      <c r="NK217" s="16"/>
      <c r="NL217" s="16"/>
      <c r="NM217" s="16"/>
      <c r="NN217" s="16"/>
      <c r="NO217" s="16"/>
      <c r="NP217" s="16"/>
      <c r="NQ217" s="16"/>
      <c r="NR217" s="16"/>
      <c r="NS217" s="16"/>
      <c r="NT217" s="16"/>
      <c r="NU217" s="16"/>
      <c r="NV217" s="16"/>
      <c r="NW217" s="16"/>
      <c r="NX217" s="16"/>
      <c r="NY217" s="16"/>
      <c r="NZ217" s="16"/>
      <c r="OA217" s="16"/>
      <c r="OB217" s="16"/>
      <c r="OC217" s="16"/>
      <c r="OD217" s="16"/>
      <c r="OE217" s="16"/>
      <c r="OF217" s="16"/>
      <c r="OG217" s="16"/>
      <c r="OH217" s="16"/>
      <c r="OI217" s="16"/>
      <c r="OJ217" s="16"/>
      <c r="OK217" s="16"/>
      <c r="OL217" s="16"/>
      <c r="OM217" s="16"/>
      <c r="ON217" s="16"/>
      <c r="OO217" s="16"/>
      <c r="OP217" s="16"/>
      <c r="OQ217" s="16"/>
      <c r="OR217" s="16"/>
      <c r="OS217" s="16"/>
      <c r="OT217" s="16"/>
      <c r="OU217" s="16"/>
      <c r="OV217" s="16"/>
      <c r="OW217" s="16"/>
      <c r="OX217" s="16"/>
      <c r="OY217" s="16"/>
      <c r="OZ217" s="16"/>
      <c r="PA217" s="16"/>
      <c r="PB217" s="16"/>
      <c r="PC217" s="16"/>
      <c r="PD217" s="16"/>
      <c r="PE217" s="16"/>
      <c r="PF217" s="16"/>
      <c r="PG217" s="16"/>
      <c r="PH217" s="16"/>
      <c r="PI217" s="16"/>
      <c r="PJ217" s="16"/>
      <c r="PK217" s="16"/>
      <c r="PL217" s="16"/>
      <c r="PM217" s="16"/>
      <c r="PN217" s="16"/>
      <c r="PO217" s="16"/>
      <c r="PP217" s="16"/>
      <c r="PQ217" s="16"/>
      <c r="PR217" s="16"/>
      <c r="PS217" s="16"/>
      <c r="PT217" s="16"/>
      <c r="PU217" s="16"/>
      <c r="PV217" s="16"/>
      <c r="PW217" s="16"/>
      <c r="PX217" s="16"/>
      <c r="PY217" s="16"/>
      <c r="PZ217" s="16"/>
      <c r="QA217" s="16"/>
      <c r="QB217" s="16"/>
      <c r="QC217" s="16"/>
      <c r="QD217" s="16"/>
      <c r="QE217" s="16"/>
      <c r="QF217" s="16"/>
      <c r="QG217" s="16"/>
      <c r="QH217" s="16"/>
      <c r="QI217" s="16"/>
      <c r="QJ217" s="16"/>
      <c r="QK217" s="16"/>
      <c r="QL217" s="16"/>
      <c r="QM217" s="16"/>
      <c r="QN217" s="16"/>
      <c r="QO217" s="16"/>
      <c r="QP217" s="16"/>
      <c r="QQ217" s="16"/>
      <c r="QR217" s="16"/>
      <c r="QS217" s="16"/>
      <c r="QT217" s="16"/>
      <c r="QU217" s="16"/>
      <c r="QV217" s="16"/>
      <c r="QW217" s="16"/>
      <c r="QX217" s="16"/>
      <c r="QY217" s="16"/>
      <c r="QZ217" s="16"/>
      <c r="RA217" s="16"/>
      <c r="RB217" s="16"/>
      <c r="RC217" s="16"/>
      <c r="RD217" s="16"/>
      <c r="RE217" s="16"/>
      <c r="RF217" s="16"/>
      <c r="RG217" s="16"/>
      <c r="RH217" s="16"/>
      <c r="RI217" s="16"/>
      <c r="RJ217" s="16"/>
      <c r="RK217" s="16"/>
      <c r="RL217" s="16"/>
      <c r="RM217" s="16"/>
      <c r="RN217" s="16"/>
      <c r="RO217" s="16"/>
      <c r="RP217" s="16"/>
      <c r="RQ217" s="16"/>
      <c r="RR217" s="16"/>
      <c r="RS217" s="16"/>
      <c r="RT217" s="16"/>
      <c r="RU217" s="16"/>
      <c r="RV217" s="16"/>
      <c r="RW217" s="16"/>
      <c r="RX217" s="16"/>
      <c r="RY217" s="16"/>
      <c r="RZ217" s="16"/>
      <c r="SA217" s="16"/>
      <c r="SB217" s="16"/>
      <c r="SC217" s="16"/>
      <c r="SD217" s="16"/>
      <c r="SE217" s="16"/>
      <c r="SF217" s="16"/>
      <c r="SG217" s="16"/>
      <c r="SH217" s="16"/>
      <c r="SI217" s="16"/>
      <c r="SJ217" s="16"/>
      <c r="SK217" s="16"/>
      <c r="SL217" s="16"/>
      <c r="SM217" s="16"/>
      <c r="SN217" s="16"/>
      <c r="SO217" s="16"/>
      <c r="SP217" s="16"/>
      <c r="SQ217" s="16"/>
      <c r="SR217" s="16"/>
      <c r="SS217" s="16"/>
      <c r="ST217" s="16"/>
      <c r="SU217" s="16"/>
      <c r="SV217" s="16"/>
      <c r="SW217" s="16"/>
      <c r="SX217" s="16"/>
      <c r="SY217" s="16"/>
      <c r="SZ217" s="16"/>
      <c r="TA217" s="16"/>
      <c r="TB217" s="16"/>
      <c r="TC217" s="16"/>
      <c r="TD217" s="16"/>
      <c r="TE217" s="16"/>
      <c r="TF217" s="16"/>
      <c r="TG217" s="16"/>
      <c r="TH217" s="16"/>
      <c r="TI217" s="16"/>
      <c r="TJ217" s="16"/>
      <c r="TK217" s="16"/>
      <c r="TL217" s="16"/>
      <c r="TM217" s="16"/>
      <c r="TN217" s="16"/>
      <c r="TO217" s="16"/>
    </row>
    <row r="218" spans="1:535" s="98" customFormat="1" x14ac:dyDescent="0.3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D218" s="16"/>
      <c r="GE218" s="16"/>
      <c r="GF218" s="16"/>
      <c r="GG218" s="16"/>
      <c r="GH218" s="16"/>
      <c r="GI218" s="16"/>
      <c r="GJ218" s="16"/>
      <c r="GK218" s="16"/>
      <c r="GL218" s="16"/>
      <c r="GM218" s="16"/>
      <c r="GN218" s="16"/>
      <c r="GO218" s="16"/>
      <c r="GP218" s="16"/>
      <c r="GQ218" s="16"/>
      <c r="GR218" s="16"/>
      <c r="GS218" s="16"/>
      <c r="GT218" s="16"/>
      <c r="GU218" s="16"/>
      <c r="GV218" s="16"/>
      <c r="GW218" s="16"/>
      <c r="GX218" s="16"/>
      <c r="GY218" s="16"/>
      <c r="GZ218" s="16"/>
      <c r="HA218" s="16"/>
      <c r="HB218" s="16"/>
      <c r="HC218" s="16"/>
      <c r="HD218" s="16"/>
      <c r="HE218" s="16"/>
      <c r="HF218" s="16"/>
      <c r="HG218" s="16"/>
      <c r="HH218" s="16"/>
      <c r="HI218" s="16"/>
      <c r="HJ218" s="16"/>
      <c r="HK218" s="16"/>
      <c r="HL218" s="16"/>
      <c r="HM218" s="16"/>
      <c r="HN218" s="16"/>
      <c r="HO218" s="16"/>
      <c r="HP218" s="16"/>
      <c r="HQ218" s="16"/>
      <c r="HR218" s="16"/>
      <c r="HS218" s="16"/>
      <c r="HT218" s="16"/>
      <c r="HU218" s="16"/>
      <c r="HV218" s="16"/>
      <c r="HW218" s="16"/>
      <c r="HX218" s="16"/>
      <c r="HY218" s="16"/>
      <c r="HZ218" s="16"/>
      <c r="IA218" s="16"/>
      <c r="IB218" s="16"/>
      <c r="IC218" s="16"/>
      <c r="ID218" s="16"/>
      <c r="IE218" s="16"/>
      <c r="IF218" s="16"/>
      <c r="IG218" s="16"/>
      <c r="IH218" s="16"/>
      <c r="II218" s="16"/>
      <c r="IJ218" s="16"/>
      <c r="IK218" s="16"/>
      <c r="IL218" s="16"/>
      <c r="IM218" s="16"/>
      <c r="IN218" s="16"/>
      <c r="IO218" s="16"/>
      <c r="IP218" s="16"/>
      <c r="IQ218" s="16"/>
      <c r="IR218" s="16"/>
      <c r="IS218" s="16"/>
      <c r="IT218" s="16"/>
      <c r="IU218" s="16"/>
      <c r="IV218" s="16"/>
      <c r="IW218" s="16"/>
      <c r="IX218" s="16"/>
      <c r="IY218" s="16"/>
      <c r="IZ218" s="16"/>
      <c r="JA218" s="16"/>
      <c r="JB218" s="16"/>
      <c r="JC218" s="16"/>
      <c r="JD218" s="16"/>
      <c r="JE218" s="16"/>
      <c r="JF218" s="16"/>
      <c r="JG218" s="16"/>
      <c r="JH218" s="16"/>
      <c r="JI218" s="16"/>
      <c r="JJ218" s="16"/>
      <c r="JK218" s="16"/>
      <c r="JL218" s="16"/>
      <c r="JM218" s="16"/>
      <c r="JN218" s="16"/>
      <c r="JO218" s="16"/>
      <c r="JP218" s="16"/>
      <c r="JQ218" s="16"/>
      <c r="JR218" s="16"/>
      <c r="JS218" s="16"/>
      <c r="JT218" s="16"/>
      <c r="JU218" s="16"/>
      <c r="JV218" s="16"/>
      <c r="JW218" s="16"/>
      <c r="JX218" s="16"/>
      <c r="JY218" s="16"/>
      <c r="JZ218" s="16"/>
      <c r="KA218" s="16"/>
      <c r="KB218" s="16"/>
      <c r="KC218" s="16"/>
      <c r="KD218" s="16"/>
      <c r="KE218" s="16"/>
      <c r="KF218" s="16"/>
      <c r="KG218" s="16"/>
      <c r="KH218" s="16"/>
      <c r="KI218" s="16"/>
      <c r="KJ218" s="16"/>
      <c r="KK218" s="16"/>
      <c r="KL218" s="16"/>
      <c r="KM218" s="16"/>
      <c r="KN218" s="16"/>
      <c r="KO218" s="16"/>
      <c r="KP218" s="16"/>
      <c r="KQ218" s="16"/>
      <c r="KR218" s="16"/>
      <c r="KS218" s="16"/>
      <c r="KT218" s="16"/>
      <c r="KU218" s="16"/>
      <c r="KV218" s="16"/>
      <c r="KW218" s="16"/>
      <c r="KX218" s="16"/>
      <c r="KY218" s="16"/>
      <c r="KZ218" s="16"/>
      <c r="LA218" s="16"/>
      <c r="LB218" s="16"/>
      <c r="LC218" s="16"/>
      <c r="LD218" s="16"/>
      <c r="LE218" s="16"/>
      <c r="LF218" s="16"/>
      <c r="LG218" s="16"/>
      <c r="LH218" s="16"/>
      <c r="LI218" s="16"/>
      <c r="LJ218" s="16"/>
      <c r="LK218" s="16"/>
      <c r="LL218" s="16"/>
      <c r="LM218" s="16"/>
      <c r="LN218" s="16"/>
      <c r="LO218" s="16"/>
      <c r="LP218" s="16"/>
      <c r="LQ218" s="16"/>
      <c r="LR218" s="16"/>
      <c r="LS218" s="16"/>
      <c r="LT218" s="16"/>
      <c r="LU218" s="16"/>
      <c r="LV218" s="16"/>
      <c r="LW218" s="16"/>
      <c r="LX218" s="16"/>
      <c r="LY218" s="16"/>
      <c r="LZ218" s="16"/>
      <c r="MA218" s="16"/>
      <c r="MB218" s="16"/>
      <c r="MC218" s="16"/>
      <c r="MD218" s="16"/>
      <c r="ME218" s="16"/>
      <c r="MF218" s="16"/>
      <c r="MG218" s="16"/>
      <c r="MH218" s="16"/>
      <c r="MI218" s="16"/>
      <c r="MJ218" s="16"/>
      <c r="MK218" s="16"/>
      <c r="ML218" s="16"/>
      <c r="MM218" s="16"/>
      <c r="MN218" s="16"/>
      <c r="MO218" s="16"/>
      <c r="MP218" s="16"/>
      <c r="MQ218" s="16"/>
      <c r="MR218" s="16"/>
      <c r="MS218" s="16"/>
      <c r="MT218" s="16"/>
      <c r="MU218" s="16"/>
      <c r="MV218" s="16"/>
      <c r="MW218" s="16"/>
      <c r="MX218" s="16"/>
      <c r="MY218" s="16"/>
      <c r="MZ218" s="16"/>
      <c r="NA218" s="16"/>
      <c r="NB218" s="16"/>
      <c r="NC218" s="16"/>
      <c r="ND218" s="16"/>
      <c r="NE218" s="16"/>
      <c r="NF218" s="16"/>
      <c r="NG218" s="16"/>
      <c r="NH218" s="16"/>
      <c r="NI218" s="16"/>
      <c r="NJ218" s="16"/>
      <c r="NK218" s="16"/>
      <c r="NL218" s="16"/>
      <c r="NM218" s="16"/>
      <c r="NN218" s="16"/>
      <c r="NO218" s="16"/>
      <c r="NP218" s="16"/>
      <c r="NQ218" s="16"/>
      <c r="NR218" s="16"/>
      <c r="NS218" s="16"/>
      <c r="NT218" s="16"/>
      <c r="NU218" s="16"/>
      <c r="NV218" s="16"/>
      <c r="NW218" s="16"/>
      <c r="NX218" s="16"/>
      <c r="NY218" s="16"/>
      <c r="NZ218" s="16"/>
      <c r="OA218" s="16"/>
      <c r="OB218" s="16"/>
      <c r="OC218" s="16"/>
      <c r="OD218" s="16"/>
      <c r="OE218" s="16"/>
      <c r="OF218" s="16"/>
      <c r="OG218" s="16"/>
      <c r="OH218" s="16"/>
      <c r="OI218" s="16"/>
      <c r="OJ218" s="16"/>
      <c r="OK218" s="16"/>
      <c r="OL218" s="16"/>
      <c r="OM218" s="16"/>
      <c r="ON218" s="16"/>
      <c r="OO218" s="16"/>
      <c r="OP218" s="16"/>
      <c r="OQ218" s="16"/>
      <c r="OR218" s="16"/>
      <c r="OS218" s="16"/>
      <c r="OT218" s="16"/>
      <c r="OU218" s="16"/>
      <c r="OV218" s="16"/>
      <c r="OW218" s="16"/>
      <c r="OX218" s="16"/>
      <c r="OY218" s="16"/>
      <c r="OZ218" s="16"/>
      <c r="PA218" s="16"/>
      <c r="PB218" s="16"/>
      <c r="PC218" s="16"/>
      <c r="PD218" s="16"/>
      <c r="PE218" s="16"/>
      <c r="PF218" s="16"/>
      <c r="PG218" s="16"/>
      <c r="PH218" s="16"/>
      <c r="PI218" s="16"/>
      <c r="PJ218" s="16"/>
      <c r="PK218" s="16"/>
      <c r="PL218" s="16"/>
      <c r="PM218" s="16"/>
      <c r="PN218" s="16"/>
      <c r="PO218" s="16"/>
      <c r="PP218" s="16"/>
      <c r="PQ218" s="16"/>
      <c r="PR218" s="16"/>
      <c r="PS218" s="16"/>
      <c r="PT218" s="16"/>
      <c r="PU218" s="16"/>
      <c r="PV218" s="16"/>
      <c r="PW218" s="16"/>
      <c r="PX218" s="16"/>
      <c r="PY218" s="16"/>
      <c r="PZ218" s="16"/>
      <c r="QA218" s="16"/>
      <c r="QB218" s="16"/>
      <c r="QC218" s="16"/>
      <c r="QD218" s="16"/>
      <c r="QE218" s="16"/>
      <c r="QF218" s="16"/>
      <c r="QG218" s="16"/>
      <c r="QH218" s="16"/>
      <c r="QI218" s="16"/>
      <c r="QJ218" s="16"/>
      <c r="QK218" s="16"/>
      <c r="QL218" s="16"/>
      <c r="QM218" s="16"/>
      <c r="QN218" s="16"/>
      <c r="QO218" s="16"/>
      <c r="QP218" s="16"/>
      <c r="QQ218" s="16"/>
      <c r="QR218" s="16"/>
      <c r="QS218" s="16"/>
      <c r="QT218" s="16"/>
      <c r="QU218" s="16"/>
      <c r="QV218" s="16"/>
      <c r="QW218" s="16"/>
      <c r="QX218" s="16"/>
      <c r="QY218" s="16"/>
      <c r="QZ218" s="16"/>
      <c r="RA218" s="16"/>
      <c r="RB218" s="16"/>
      <c r="RC218" s="16"/>
      <c r="RD218" s="16"/>
      <c r="RE218" s="16"/>
      <c r="RF218" s="16"/>
      <c r="RG218" s="16"/>
      <c r="RH218" s="16"/>
      <c r="RI218" s="16"/>
      <c r="RJ218" s="16"/>
      <c r="RK218" s="16"/>
      <c r="RL218" s="16"/>
      <c r="RM218" s="16"/>
      <c r="RN218" s="16"/>
      <c r="RO218" s="16"/>
      <c r="RP218" s="16"/>
      <c r="RQ218" s="16"/>
      <c r="RR218" s="16"/>
      <c r="RS218" s="16"/>
      <c r="RT218" s="16"/>
      <c r="RU218" s="16"/>
      <c r="RV218" s="16"/>
      <c r="RW218" s="16"/>
      <c r="RX218" s="16"/>
      <c r="RY218" s="16"/>
      <c r="RZ218" s="16"/>
      <c r="SA218" s="16"/>
      <c r="SB218" s="16"/>
      <c r="SC218" s="16"/>
      <c r="SD218" s="16"/>
      <c r="SE218" s="16"/>
      <c r="SF218" s="16"/>
      <c r="SG218" s="16"/>
      <c r="SH218" s="16"/>
      <c r="SI218" s="16"/>
      <c r="SJ218" s="16"/>
      <c r="SK218" s="16"/>
      <c r="SL218" s="16"/>
      <c r="SM218" s="16"/>
      <c r="SN218" s="16"/>
      <c r="SO218" s="16"/>
      <c r="SP218" s="16"/>
      <c r="SQ218" s="16"/>
      <c r="SR218" s="16"/>
      <c r="SS218" s="16"/>
      <c r="ST218" s="16"/>
      <c r="SU218" s="16"/>
      <c r="SV218" s="16"/>
      <c r="SW218" s="16"/>
      <c r="SX218" s="16"/>
      <c r="SY218" s="16"/>
      <c r="SZ218" s="16"/>
      <c r="TA218" s="16"/>
      <c r="TB218" s="16"/>
      <c r="TC218" s="16"/>
      <c r="TD218" s="16"/>
      <c r="TE218" s="16"/>
      <c r="TF218" s="16"/>
      <c r="TG218" s="16"/>
      <c r="TH218" s="16"/>
      <c r="TI218" s="16"/>
      <c r="TJ218" s="16"/>
      <c r="TK218" s="16"/>
      <c r="TL218" s="16"/>
      <c r="TM218" s="16"/>
      <c r="TN218" s="16"/>
      <c r="TO218" s="16"/>
    </row>
    <row r="219" spans="1:535" s="98" customFormat="1" x14ac:dyDescent="0.3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D219" s="16"/>
      <c r="GE219" s="16"/>
      <c r="GF219" s="16"/>
      <c r="GG219" s="16"/>
      <c r="GH219" s="16"/>
      <c r="GI219" s="16"/>
      <c r="GJ219" s="16"/>
      <c r="GK219" s="16"/>
      <c r="GL219" s="16"/>
      <c r="GM219" s="16"/>
      <c r="GN219" s="16"/>
      <c r="GO219" s="16"/>
      <c r="GP219" s="16"/>
      <c r="GQ219" s="16"/>
      <c r="GR219" s="16"/>
      <c r="GS219" s="16"/>
      <c r="GT219" s="16"/>
      <c r="GU219" s="16"/>
      <c r="GV219" s="16"/>
      <c r="GW219" s="16"/>
      <c r="GX219" s="16"/>
      <c r="GY219" s="16"/>
      <c r="GZ219" s="16"/>
      <c r="HA219" s="16"/>
      <c r="HB219" s="16"/>
      <c r="HC219" s="16"/>
      <c r="HD219" s="16"/>
      <c r="HE219" s="16"/>
      <c r="HF219" s="16"/>
      <c r="HG219" s="16"/>
      <c r="HH219" s="16"/>
      <c r="HI219" s="16"/>
      <c r="HJ219" s="16"/>
      <c r="HK219" s="16"/>
      <c r="HL219" s="16"/>
      <c r="HM219" s="16"/>
      <c r="HN219" s="16"/>
      <c r="HO219" s="16"/>
      <c r="HP219" s="16"/>
      <c r="HQ219" s="16"/>
      <c r="HR219" s="16"/>
      <c r="HS219" s="16"/>
      <c r="HT219" s="16"/>
      <c r="HU219" s="16"/>
      <c r="HV219" s="16"/>
      <c r="HW219" s="16"/>
      <c r="HX219" s="16"/>
      <c r="HY219" s="16"/>
      <c r="HZ219" s="16"/>
      <c r="IA219" s="16"/>
      <c r="IB219" s="16"/>
      <c r="IC219" s="16"/>
      <c r="ID219" s="16"/>
      <c r="IE219" s="16"/>
      <c r="IF219" s="16"/>
      <c r="IG219" s="16"/>
      <c r="IH219" s="16"/>
      <c r="II219" s="16"/>
      <c r="IJ219" s="16"/>
      <c r="IK219" s="16"/>
      <c r="IL219" s="16"/>
      <c r="IM219" s="16"/>
      <c r="IN219" s="16"/>
      <c r="IO219" s="16"/>
      <c r="IP219" s="16"/>
      <c r="IQ219" s="16"/>
      <c r="IR219" s="16"/>
      <c r="IS219" s="16"/>
      <c r="IT219" s="16"/>
      <c r="IU219" s="16"/>
      <c r="IV219" s="16"/>
      <c r="IW219" s="16"/>
      <c r="IX219" s="16"/>
      <c r="IY219" s="16"/>
      <c r="IZ219" s="16"/>
      <c r="JA219" s="16"/>
      <c r="JB219" s="16"/>
      <c r="JC219" s="16"/>
      <c r="JD219" s="16"/>
      <c r="JE219" s="16"/>
      <c r="JF219" s="16"/>
      <c r="JG219" s="16"/>
      <c r="JH219" s="16"/>
      <c r="JI219" s="16"/>
      <c r="JJ219" s="16"/>
      <c r="JK219" s="16"/>
      <c r="JL219" s="16"/>
      <c r="JM219" s="16"/>
      <c r="JN219" s="16"/>
      <c r="JO219" s="16"/>
      <c r="JP219" s="16"/>
      <c r="JQ219" s="16"/>
      <c r="JR219" s="16"/>
      <c r="JS219" s="16"/>
      <c r="JT219" s="16"/>
      <c r="JU219" s="16"/>
      <c r="JV219" s="16"/>
      <c r="JW219" s="16"/>
      <c r="JX219" s="16"/>
      <c r="JY219" s="16"/>
      <c r="JZ219" s="16"/>
      <c r="KA219" s="16"/>
      <c r="KB219" s="16"/>
      <c r="KC219" s="16"/>
      <c r="KD219" s="16"/>
      <c r="KE219" s="16"/>
      <c r="KF219" s="16"/>
      <c r="KG219" s="16"/>
      <c r="KH219" s="16"/>
      <c r="KI219" s="16"/>
      <c r="KJ219" s="16"/>
      <c r="KK219" s="16"/>
      <c r="KL219" s="16"/>
      <c r="KM219" s="16"/>
      <c r="KN219" s="16"/>
      <c r="KO219" s="16"/>
      <c r="KP219" s="16"/>
      <c r="KQ219" s="16"/>
      <c r="KR219" s="16"/>
      <c r="KS219" s="16"/>
      <c r="KT219" s="16"/>
      <c r="KU219" s="16"/>
      <c r="KV219" s="16"/>
      <c r="KW219" s="16"/>
      <c r="KX219" s="16"/>
      <c r="KY219" s="16"/>
      <c r="KZ219" s="16"/>
      <c r="LA219" s="16"/>
      <c r="LB219" s="16"/>
      <c r="LC219" s="16"/>
      <c r="LD219" s="16"/>
      <c r="LE219" s="16"/>
      <c r="LF219" s="16"/>
      <c r="LG219" s="16"/>
      <c r="LH219" s="16"/>
      <c r="LI219" s="16"/>
      <c r="LJ219" s="16"/>
      <c r="LK219" s="16"/>
      <c r="LL219" s="16"/>
      <c r="LM219" s="16"/>
      <c r="LN219" s="16"/>
      <c r="LO219" s="16"/>
      <c r="LP219" s="16"/>
      <c r="LQ219" s="16"/>
      <c r="LR219" s="16"/>
      <c r="LS219" s="16"/>
      <c r="LT219" s="16"/>
      <c r="LU219" s="16"/>
      <c r="LV219" s="16"/>
      <c r="LW219" s="16"/>
      <c r="LX219" s="16"/>
      <c r="LY219" s="16"/>
      <c r="LZ219" s="16"/>
      <c r="MA219" s="16"/>
      <c r="MB219" s="16"/>
      <c r="MC219" s="16"/>
      <c r="MD219" s="16"/>
      <c r="ME219" s="16"/>
      <c r="MF219" s="16"/>
      <c r="MG219" s="16"/>
      <c r="MH219" s="16"/>
      <c r="MI219" s="16"/>
      <c r="MJ219" s="16"/>
      <c r="MK219" s="16"/>
      <c r="ML219" s="16"/>
      <c r="MM219" s="16"/>
      <c r="MN219" s="16"/>
      <c r="MO219" s="16"/>
      <c r="MP219" s="16"/>
      <c r="MQ219" s="16"/>
      <c r="MR219" s="16"/>
      <c r="MS219" s="16"/>
      <c r="MT219" s="16"/>
      <c r="MU219" s="16"/>
      <c r="MV219" s="16"/>
      <c r="MW219" s="16"/>
      <c r="MX219" s="16"/>
      <c r="MY219" s="16"/>
      <c r="MZ219" s="16"/>
      <c r="NA219" s="16"/>
      <c r="NB219" s="16"/>
      <c r="NC219" s="16"/>
      <c r="ND219" s="16"/>
      <c r="NE219" s="16"/>
      <c r="NF219" s="16"/>
      <c r="NG219" s="16"/>
      <c r="NH219" s="16"/>
      <c r="NI219" s="16"/>
      <c r="NJ219" s="16"/>
      <c r="NK219" s="16"/>
      <c r="NL219" s="16"/>
      <c r="NM219" s="16"/>
      <c r="NN219" s="16"/>
      <c r="NO219" s="16"/>
      <c r="NP219" s="16"/>
      <c r="NQ219" s="16"/>
      <c r="NR219" s="16"/>
      <c r="NS219" s="16"/>
      <c r="NT219" s="16"/>
      <c r="NU219" s="16"/>
      <c r="NV219" s="16"/>
      <c r="NW219" s="16"/>
      <c r="NX219" s="16"/>
      <c r="NY219" s="16"/>
      <c r="NZ219" s="16"/>
      <c r="OA219" s="16"/>
      <c r="OB219" s="16"/>
      <c r="OC219" s="16"/>
      <c r="OD219" s="16"/>
      <c r="OE219" s="16"/>
      <c r="OF219" s="16"/>
      <c r="OG219" s="16"/>
      <c r="OH219" s="16"/>
      <c r="OI219" s="16"/>
      <c r="OJ219" s="16"/>
      <c r="OK219" s="16"/>
      <c r="OL219" s="16"/>
      <c r="OM219" s="16"/>
      <c r="ON219" s="16"/>
      <c r="OO219" s="16"/>
      <c r="OP219" s="16"/>
      <c r="OQ219" s="16"/>
      <c r="OR219" s="16"/>
      <c r="OS219" s="16"/>
      <c r="OT219" s="16"/>
      <c r="OU219" s="16"/>
      <c r="OV219" s="16"/>
      <c r="OW219" s="16"/>
      <c r="OX219" s="16"/>
      <c r="OY219" s="16"/>
      <c r="OZ219" s="16"/>
      <c r="PA219" s="16"/>
      <c r="PB219" s="16"/>
      <c r="PC219" s="16"/>
      <c r="PD219" s="16"/>
      <c r="PE219" s="16"/>
      <c r="PF219" s="16"/>
      <c r="PG219" s="16"/>
      <c r="PH219" s="16"/>
      <c r="PI219" s="16"/>
      <c r="PJ219" s="16"/>
      <c r="PK219" s="16"/>
      <c r="PL219" s="16"/>
      <c r="PM219" s="16"/>
      <c r="PN219" s="16"/>
      <c r="PO219" s="16"/>
      <c r="PP219" s="16"/>
      <c r="PQ219" s="16"/>
      <c r="PR219" s="16"/>
      <c r="PS219" s="16"/>
      <c r="PT219" s="16"/>
      <c r="PU219" s="16"/>
      <c r="PV219" s="16"/>
      <c r="PW219" s="16"/>
      <c r="PX219" s="16"/>
      <c r="PY219" s="16"/>
      <c r="PZ219" s="16"/>
      <c r="QA219" s="16"/>
      <c r="QB219" s="16"/>
      <c r="QC219" s="16"/>
      <c r="QD219" s="16"/>
      <c r="QE219" s="16"/>
      <c r="QF219" s="16"/>
      <c r="QG219" s="16"/>
      <c r="QH219" s="16"/>
      <c r="QI219" s="16"/>
      <c r="QJ219" s="16"/>
      <c r="QK219" s="16"/>
      <c r="QL219" s="16"/>
      <c r="QM219" s="16"/>
      <c r="QN219" s="16"/>
      <c r="QO219" s="16"/>
      <c r="QP219" s="16"/>
      <c r="QQ219" s="16"/>
      <c r="QR219" s="16"/>
      <c r="QS219" s="16"/>
      <c r="QT219" s="16"/>
      <c r="QU219" s="16"/>
      <c r="QV219" s="16"/>
      <c r="QW219" s="16"/>
      <c r="QX219" s="16"/>
      <c r="QY219" s="16"/>
      <c r="QZ219" s="16"/>
      <c r="RA219" s="16"/>
      <c r="RB219" s="16"/>
      <c r="RC219" s="16"/>
      <c r="RD219" s="16"/>
      <c r="RE219" s="16"/>
      <c r="RF219" s="16"/>
      <c r="RG219" s="16"/>
      <c r="RH219" s="16"/>
      <c r="RI219" s="16"/>
      <c r="RJ219" s="16"/>
      <c r="RK219" s="16"/>
      <c r="RL219" s="16"/>
      <c r="RM219" s="16"/>
      <c r="RN219" s="16"/>
      <c r="RO219" s="16"/>
      <c r="RP219" s="16"/>
      <c r="RQ219" s="16"/>
      <c r="RR219" s="16"/>
      <c r="RS219" s="16"/>
      <c r="RT219" s="16"/>
      <c r="RU219" s="16"/>
      <c r="RV219" s="16"/>
      <c r="RW219" s="16"/>
      <c r="RX219" s="16"/>
      <c r="RY219" s="16"/>
      <c r="RZ219" s="16"/>
      <c r="SA219" s="16"/>
      <c r="SB219" s="16"/>
      <c r="SC219" s="16"/>
      <c r="SD219" s="16"/>
      <c r="SE219" s="16"/>
      <c r="SF219" s="16"/>
      <c r="SG219" s="16"/>
      <c r="SH219" s="16"/>
      <c r="SI219" s="16"/>
      <c r="SJ219" s="16"/>
      <c r="SK219" s="16"/>
      <c r="SL219" s="16"/>
      <c r="SM219" s="16"/>
      <c r="SN219" s="16"/>
      <c r="SO219" s="16"/>
      <c r="SP219" s="16"/>
      <c r="SQ219" s="16"/>
      <c r="SR219" s="16"/>
      <c r="SS219" s="16"/>
      <c r="ST219" s="16"/>
      <c r="SU219" s="16"/>
      <c r="SV219" s="16"/>
      <c r="SW219" s="16"/>
      <c r="SX219" s="16"/>
      <c r="SY219" s="16"/>
      <c r="SZ219" s="16"/>
      <c r="TA219" s="16"/>
      <c r="TB219" s="16"/>
      <c r="TC219" s="16"/>
      <c r="TD219" s="16"/>
      <c r="TE219" s="16"/>
      <c r="TF219" s="16"/>
      <c r="TG219" s="16"/>
      <c r="TH219" s="16"/>
      <c r="TI219" s="16"/>
      <c r="TJ219" s="16"/>
      <c r="TK219" s="16"/>
      <c r="TL219" s="16"/>
      <c r="TM219" s="16"/>
      <c r="TN219" s="16"/>
      <c r="TO219" s="16"/>
    </row>
    <row r="220" spans="1:535" s="98" customFormat="1" x14ac:dyDescent="0.3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D220" s="16"/>
      <c r="GE220" s="16"/>
      <c r="GF220" s="16"/>
      <c r="GG220" s="16"/>
      <c r="GH220" s="16"/>
      <c r="GI220" s="16"/>
      <c r="GJ220" s="16"/>
      <c r="GK220" s="16"/>
      <c r="GL220" s="16"/>
      <c r="GM220" s="16"/>
      <c r="GN220" s="16"/>
      <c r="GO220" s="16"/>
      <c r="GP220" s="16"/>
      <c r="GQ220" s="16"/>
      <c r="GR220" s="16"/>
      <c r="GS220" s="16"/>
      <c r="GT220" s="16"/>
      <c r="GU220" s="16"/>
      <c r="GV220" s="16"/>
      <c r="GW220" s="16"/>
      <c r="GX220" s="16"/>
      <c r="GY220" s="16"/>
      <c r="GZ220" s="16"/>
      <c r="HA220" s="16"/>
      <c r="HB220" s="16"/>
      <c r="HC220" s="16"/>
      <c r="HD220" s="16"/>
      <c r="HE220" s="16"/>
      <c r="HF220" s="16"/>
      <c r="HG220" s="16"/>
      <c r="HH220" s="16"/>
      <c r="HI220" s="16"/>
      <c r="HJ220" s="16"/>
      <c r="HK220" s="16"/>
      <c r="HL220" s="16"/>
      <c r="HM220" s="16"/>
      <c r="HN220" s="16"/>
      <c r="HO220" s="16"/>
      <c r="HP220" s="16"/>
      <c r="HQ220" s="16"/>
      <c r="HR220" s="16"/>
      <c r="HS220" s="16"/>
      <c r="HT220" s="16"/>
      <c r="HU220" s="16"/>
      <c r="HV220" s="16"/>
      <c r="HW220" s="16"/>
      <c r="HX220" s="16"/>
      <c r="HY220" s="16"/>
      <c r="HZ220" s="16"/>
      <c r="IA220" s="16"/>
      <c r="IB220" s="16"/>
      <c r="IC220" s="16"/>
      <c r="ID220" s="16"/>
      <c r="IE220" s="16"/>
      <c r="IF220" s="16"/>
      <c r="IG220" s="16"/>
      <c r="IH220" s="16"/>
      <c r="II220" s="16"/>
      <c r="IJ220" s="16"/>
      <c r="IK220" s="16"/>
      <c r="IL220" s="16"/>
      <c r="IM220" s="16"/>
      <c r="IN220" s="16"/>
      <c r="IO220" s="16"/>
      <c r="IP220" s="16"/>
      <c r="IQ220" s="16"/>
      <c r="IR220" s="16"/>
      <c r="IS220" s="16"/>
      <c r="IT220" s="16"/>
      <c r="IU220" s="16"/>
      <c r="IV220" s="16"/>
      <c r="IW220" s="16"/>
      <c r="IX220" s="16"/>
      <c r="IY220" s="16"/>
      <c r="IZ220" s="16"/>
      <c r="JA220" s="16"/>
      <c r="JB220" s="16"/>
      <c r="JC220" s="16"/>
      <c r="JD220" s="16"/>
      <c r="JE220" s="16"/>
      <c r="JF220" s="16"/>
      <c r="JG220" s="16"/>
      <c r="JH220" s="16"/>
      <c r="JI220" s="16"/>
      <c r="JJ220" s="16"/>
      <c r="JK220" s="16"/>
      <c r="JL220" s="16"/>
      <c r="JM220" s="16"/>
      <c r="JN220" s="16"/>
      <c r="JO220" s="16"/>
      <c r="JP220" s="16"/>
      <c r="JQ220" s="16"/>
      <c r="JR220" s="16"/>
      <c r="JS220" s="16"/>
      <c r="JT220" s="16"/>
      <c r="JU220" s="16"/>
      <c r="JV220" s="16"/>
      <c r="JW220" s="16"/>
      <c r="JX220" s="16"/>
      <c r="JY220" s="16"/>
      <c r="JZ220" s="16"/>
      <c r="KA220" s="16"/>
      <c r="KB220" s="16"/>
      <c r="KC220" s="16"/>
      <c r="KD220" s="16"/>
      <c r="KE220" s="16"/>
      <c r="KF220" s="16"/>
      <c r="KG220" s="16"/>
      <c r="KH220" s="16"/>
      <c r="KI220" s="16"/>
      <c r="KJ220" s="16"/>
      <c r="KK220" s="16"/>
      <c r="KL220" s="16"/>
      <c r="KM220" s="16"/>
      <c r="KN220" s="16"/>
      <c r="KO220" s="16"/>
      <c r="KP220" s="16"/>
      <c r="KQ220" s="16"/>
      <c r="KR220" s="16"/>
      <c r="KS220" s="16"/>
      <c r="KT220" s="16"/>
      <c r="KU220" s="16"/>
      <c r="KV220" s="16"/>
      <c r="KW220" s="16"/>
      <c r="KX220" s="16"/>
      <c r="KY220" s="16"/>
      <c r="KZ220" s="16"/>
      <c r="LA220" s="16"/>
      <c r="LB220" s="16"/>
      <c r="LC220" s="16"/>
      <c r="LD220" s="16"/>
      <c r="LE220" s="16"/>
      <c r="LF220" s="16"/>
      <c r="LG220" s="16"/>
      <c r="LH220" s="16"/>
      <c r="LI220" s="16"/>
      <c r="LJ220" s="16"/>
      <c r="LK220" s="16"/>
      <c r="LL220" s="16"/>
      <c r="LM220" s="16"/>
      <c r="LN220" s="16"/>
      <c r="LO220" s="16"/>
      <c r="LP220" s="16"/>
      <c r="LQ220" s="16"/>
      <c r="LR220" s="16"/>
      <c r="LS220" s="16"/>
      <c r="LT220" s="16"/>
      <c r="LU220" s="16"/>
      <c r="LV220" s="16"/>
      <c r="LW220" s="16"/>
      <c r="LX220" s="16"/>
      <c r="LY220" s="16"/>
      <c r="LZ220" s="16"/>
      <c r="MA220" s="16"/>
      <c r="MB220" s="16"/>
      <c r="MC220" s="16"/>
      <c r="MD220" s="16"/>
      <c r="ME220" s="16"/>
      <c r="MF220" s="16"/>
      <c r="MG220" s="16"/>
      <c r="MH220" s="16"/>
      <c r="MI220" s="16"/>
      <c r="MJ220" s="16"/>
      <c r="MK220" s="16"/>
      <c r="ML220" s="16"/>
      <c r="MM220" s="16"/>
      <c r="MN220" s="16"/>
      <c r="MO220" s="16"/>
      <c r="MP220" s="16"/>
      <c r="MQ220" s="16"/>
      <c r="MR220" s="16"/>
      <c r="MS220" s="16"/>
      <c r="MT220" s="16"/>
      <c r="MU220" s="16"/>
      <c r="MV220" s="16"/>
      <c r="MW220" s="16"/>
      <c r="MX220" s="16"/>
      <c r="MY220" s="16"/>
      <c r="MZ220" s="16"/>
      <c r="NA220" s="16"/>
      <c r="NB220" s="16"/>
      <c r="NC220" s="16"/>
      <c r="ND220" s="16"/>
      <c r="NE220" s="16"/>
      <c r="NF220" s="16"/>
      <c r="NG220" s="16"/>
      <c r="NH220" s="16"/>
      <c r="NI220" s="16"/>
      <c r="NJ220" s="16"/>
      <c r="NK220" s="16"/>
      <c r="NL220" s="16"/>
      <c r="NM220" s="16"/>
      <c r="NN220" s="16"/>
      <c r="NO220" s="16"/>
      <c r="NP220" s="16"/>
      <c r="NQ220" s="16"/>
      <c r="NR220" s="16"/>
      <c r="NS220" s="16"/>
      <c r="NT220" s="16"/>
      <c r="NU220" s="16"/>
      <c r="NV220" s="16"/>
      <c r="NW220" s="16"/>
      <c r="NX220" s="16"/>
      <c r="NY220" s="16"/>
      <c r="NZ220" s="16"/>
      <c r="OA220" s="16"/>
      <c r="OB220" s="16"/>
      <c r="OC220" s="16"/>
      <c r="OD220" s="16"/>
      <c r="OE220" s="16"/>
      <c r="OF220" s="16"/>
      <c r="OG220" s="16"/>
      <c r="OH220" s="16"/>
      <c r="OI220" s="16"/>
      <c r="OJ220" s="16"/>
      <c r="OK220" s="16"/>
      <c r="OL220" s="16"/>
      <c r="OM220" s="16"/>
      <c r="ON220" s="16"/>
      <c r="OO220" s="16"/>
      <c r="OP220" s="16"/>
      <c r="OQ220" s="16"/>
      <c r="OR220" s="16"/>
      <c r="OS220" s="16"/>
      <c r="OT220" s="16"/>
      <c r="OU220" s="16"/>
      <c r="OV220" s="16"/>
      <c r="OW220" s="16"/>
      <c r="OX220" s="16"/>
      <c r="OY220" s="16"/>
      <c r="OZ220" s="16"/>
      <c r="PA220" s="16"/>
      <c r="PB220" s="16"/>
      <c r="PC220" s="16"/>
      <c r="PD220" s="16"/>
      <c r="PE220" s="16"/>
      <c r="PF220" s="16"/>
      <c r="PG220" s="16"/>
      <c r="PH220" s="16"/>
      <c r="PI220" s="16"/>
      <c r="PJ220" s="16"/>
      <c r="PK220" s="16"/>
      <c r="PL220" s="16"/>
      <c r="PM220" s="16"/>
      <c r="PN220" s="16"/>
      <c r="PO220" s="16"/>
      <c r="PP220" s="16"/>
      <c r="PQ220" s="16"/>
      <c r="PR220" s="16"/>
      <c r="PS220" s="16"/>
      <c r="PT220" s="16"/>
      <c r="PU220" s="16"/>
      <c r="PV220" s="16"/>
      <c r="PW220" s="16"/>
      <c r="PX220" s="16"/>
      <c r="PY220" s="16"/>
      <c r="PZ220" s="16"/>
      <c r="QA220" s="16"/>
      <c r="QB220" s="16"/>
      <c r="QC220" s="16"/>
      <c r="QD220" s="16"/>
      <c r="QE220" s="16"/>
      <c r="QF220" s="16"/>
      <c r="QG220" s="16"/>
      <c r="QH220" s="16"/>
      <c r="QI220" s="16"/>
      <c r="QJ220" s="16"/>
      <c r="QK220" s="16"/>
      <c r="QL220" s="16"/>
      <c r="QM220" s="16"/>
      <c r="QN220" s="16"/>
      <c r="QO220" s="16"/>
      <c r="QP220" s="16"/>
      <c r="QQ220" s="16"/>
      <c r="QR220" s="16"/>
      <c r="QS220" s="16"/>
      <c r="QT220" s="16"/>
      <c r="QU220" s="16"/>
      <c r="QV220" s="16"/>
      <c r="QW220" s="16"/>
      <c r="QX220" s="16"/>
      <c r="QY220" s="16"/>
      <c r="QZ220" s="16"/>
      <c r="RA220" s="16"/>
      <c r="RB220" s="16"/>
      <c r="RC220" s="16"/>
      <c r="RD220" s="16"/>
      <c r="RE220" s="16"/>
      <c r="RF220" s="16"/>
      <c r="RG220" s="16"/>
      <c r="RH220" s="16"/>
      <c r="RI220" s="16"/>
      <c r="RJ220" s="16"/>
      <c r="RK220" s="16"/>
      <c r="RL220" s="16"/>
      <c r="RM220" s="16"/>
      <c r="RN220" s="16"/>
      <c r="RO220" s="16"/>
      <c r="RP220" s="16"/>
      <c r="RQ220" s="16"/>
      <c r="RR220" s="16"/>
      <c r="RS220" s="16"/>
      <c r="RT220" s="16"/>
      <c r="RU220" s="16"/>
      <c r="RV220" s="16"/>
      <c r="RW220" s="16"/>
      <c r="RX220" s="16"/>
      <c r="RY220" s="16"/>
      <c r="RZ220" s="16"/>
      <c r="SA220" s="16"/>
      <c r="SB220" s="16"/>
      <c r="SC220" s="16"/>
      <c r="SD220" s="16"/>
      <c r="SE220" s="16"/>
      <c r="SF220" s="16"/>
      <c r="SG220" s="16"/>
      <c r="SH220" s="16"/>
      <c r="SI220" s="16"/>
      <c r="SJ220" s="16"/>
      <c r="SK220" s="16"/>
      <c r="SL220" s="16"/>
      <c r="SM220" s="16"/>
      <c r="SN220" s="16"/>
      <c r="SO220" s="16"/>
      <c r="SP220" s="16"/>
      <c r="SQ220" s="16"/>
      <c r="SR220" s="16"/>
      <c r="SS220" s="16"/>
      <c r="ST220" s="16"/>
      <c r="SU220" s="16"/>
      <c r="SV220" s="16"/>
      <c r="SW220" s="16"/>
      <c r="SX220" s="16"/>
      <c r="SY220" s="16"/>
      <c r="SZ220" s="16"/>
      <c r="TA220" s="16"/>
      <c r="TB220" s="16"/>
      <c r="TC220" s="16"/>
      <c r="TD220" s="16"/>
      <c r="TE220" s="16"/>
      <c r="TF220" s="16"/>
      <c r="TG220" s="16"/>
      <c r="TH220" s="16"/>
      <c r="TI220" s="16"/>
      <c r="TJ220" s="16"/>
      <c r="TK220" s="16"/>
      <c r="TL220" s="16"/>
      <c r="TM220" s="16"/>
      <c r="TN220" s="16"/>
      <c r="TO220" s="16"/>
    </row>
    <row r="221" spans="1:535" s="98" customFormat="1" x14ac:dyDescent="0.3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D221" s="16"/>
      <c r="GE221" s="16"/>
      <c r="GF221" s="16"/>
      <c r="GG221" s="16"/>
      <c r="GH221" s="16"/>
      <c r="GI221" s="16"/>
      <c r="GJ221" s="16"/>
      <c r="GK221" s="16"/>
      <c r="GL221" s="16"/>
      <c r="GM221" s="16"/>
      <c r="GN221" s="16"/>
      <c r="GO221" s="16"/>
      <c r="GP221" s="16"/>
      <c r="GQ221" s="16"/>
      <c r="GR221" s="16"/>
      <c r="GS221" s="16"/>
      <c r="GT221" s="16"/>
      <c r="GU221" s="16"/>
      <c r="GV221" s="16"/>
      <c r="GW221" s="16"/>
      <c r="GX221" s="16"/>
      <c r="GY221" s="16"/>
      <c r="GZ221" s="16"/>
      <c r="HA221" s="16"/>
      <c r="HB221" s="16"/>
      <c r="HC221" s="16"/>
      <c r="HD221" s="16"/>
      <c r="HE221" s="16"/>
      <c r="HF221" s="16"/>
      <c r="HG221" s="16"/>
      <c r="HH221" s="16"/>
      <c r="HI221" s="16"/>
      <c r="HJ221" s="16"/>
      <c r="HK221" s="16"/>
      <c r="HL221" s="16"/>
      <c r="HM221" s="16"/>
      <c r="HN221" s="16"/>
      <c r="HO221" s="16"/>
      <c r="HP221" s="16"/>
      <c r="HQ221" s="16"/>
      <c r="HR221" s="16"/>
      <c r="HS221" s="16"/>
      <c r="HT221" s="16"/>
      <c r="HU221" s="16"/>
      <c r="HV221" s="16"/>
      <c r="HW221" s="16"/>
      <c r="HX221" s="16"/>
      <c r="HY221" s="16"/>
      <c r="HZ221" s="16"/>
      <c r="IA221" s="16"/>
      <c r="IB221" s="16"/>
      <c r="IC221" s="16"/>
      <c r="ID221" s="16"/>
      <c r="IE221" s="16"/>
      <c r="IF221" s="16"/>
      <c r="IG221" s="16"/>
      <c r="IH221" s="16"/>
      <c r="II221" s="16"/>
      <c r="IJ221" s="16"/>
      <c r="IK221" s="16"/>
      <c r="IL221" s="16"/>
      <c r="IM221" s="16"/>
      <c r="IN221" s="16"/>
      <c r="IO221" s="16"/>
      <c r="IP221" s="16"/>
      <c r="IQ221" s="16"/>
      <c r="IR221" s="16"/>
      <c r="IS221" s="16"/>
      <c r="IT221" s="16"/>
      <c r="IU221" s="16"/>
      <c r="IV221" s="16"/>
      <c r="IW221" s="16"/>
      <c r="IX221" s="16"/>
      <c r="IY221" s="16"/>
      <c r="IZ221" s="16"/>
      <c r="JA221" s="16"/>
      <c r="JB221" s="16"/>
      <c r="JC221" s="16"/>
      <c r="JD221" s="16"/>
      <c r="JE221" s="16"/>
      <c r="JF221" s="16"/>
      <c r="JG221" s="16"/>
      <c r="JH221" s="16"/>
      <c r="JI221" s="16"/>
      <c r="JJ221" s="16"/>
      <c r="JK221" s="16"/>
      <c r="JL221" s="16"/>
      <c r="JM221" s="16"/>
      <c r="JN221" s="16"/>
      <c r="JO221" s="16"/>
      <c r="JP221" s="16"/>
      <c r="JQ221" s="16"/>
      <c r="JR221" s="16"/>
      <c r="JS221" s="16"/>
      <c r="JT221" s="16"/>
      <c r="JU221" s="16"/>
      <c r="JV221" s="16"/>
      <c r="JW221" s="16"/>
      <c r="JX221" s="16"/>
      <c r="JY221" s="16"/>
      <c r="JZ221" s="16"/>
      <c r="KA221" s="16"/>
      <c r="KB221" s="16"/>
      <c r="KC221" s="16"/>
      <c r="KD221" s="16"/>
      <c r="KE221" s="16"/>
      <c r="KF221" s="16"/>
      <c r="KG221" s="16"/>
      <c r="KH221" s="16"/>
      <c r="KI221" s="16"/>
      <c r="KJ221" s="16"/>
      <c r="KK221" s="16"/>
      <c r="KL221" s="16"/>
      <c r="KM221" s="16"/>
      <c r="KN221" s="16"/>
      <c r="KO221" s="16"/>
      <c r="KP221" s="16"/>
      <c r="KQ221" s="16"/>
      <c r="KR221" s="16"/>
      <c r="KS221" s="16"/>
      <c r="KT221" s="16"/>
      <c r="KU221" s="16"/>
      <c r="KV221" s="16"/>
      <c r="KW221" s="16"/>
      <c r="KX221" s="16"/>
      <c r="KY221" s="16"/>
      <c r="KZ221" s="16"/>
      <c r="LA221" s="16"/>
      <c r="LB221" s="16"/>
      <c r="LC221" s="16"/>
      <c r="LD221" s="16"/>
      <c r="LE221" s="16"/>
      <c r="LF221" s="16"/>
      <c r="LG221" s="16"/>
      <c r="LH221" s="16"/>
      <c r="LI221" s="16"/>
      <c r="LJ221" s="16"/>
      <c r="LK221" s="16"/>
      <c r="LL221" s="16"/>
      <c r="LM221" s="16"/>
      <c r="LN221" s="16"/>
      <c r="LO221" s="16"/>
      <c r="LP221" s="16"/>
      <c r="LQ221" s="16"/>
      <c r="LR221" s="16"/>
      <c r="LS221" s="16"/>
      <c r="LT221" s="16"/>
      <c r="LU221" s="16"/>
      <c r="LV221" s="16"/>
      <c r="LW221" s="16"/>
      <c r="LX221" s="16"/>
      <c r="LY221" s="16"/>
      <c r="LZ221" s="16"/>
      <c r="MA221" s="16"/>
      <c r="MB221" s="16"/>
      <c r="MC221" s="16"/>
      <c r="MD221" s="16"/>
      <c r="ME221" s="16"/>
      <c r="MF221" s="16"/>
      <c r="MG221" s="16"/>
      <c r="MH221" s="16"/>
      <c r="MI221" s="16"/>
      <c r="MJ221" s="16"/>
      <c r="MK221" s="16"/>
      <c r="ML221" s="16"/>
      <c r="MM221" s="16"/>
      <c r="MN221" s="16"/>
      <c r="MO221" s="16"/>
      <c r="MP221" s="16"/>
      <c r="MQ221" s="16"/>
      <c r="MR221" s="16"/>
      <c r="MS221" s="16"/>
      <c r="MT221" s="16"/>
      <c r="MU221" s="16"/>
      <c r="MV221" s="16"/>
      <c r="MW221" s="16"/>
      <c r="MX221" s="16"/>
      <c r="MY221" s="16"/>
      <c r="MZ221" s="16"/>
      <c r="NA221" s="16"/>
      <c r="NB221" s="16"/>
      <c r="NC221" s="16"/>
      <c r="ND221" s="16"/>
      <c r="NE221" s="16"/>
      <c r="NF221" s="16"/>
      <c r="NG221" s="16"/>
      <c r="NH221" s="16"/>
      <c r="NI221" s="16"/>
      <c r="NJ221" s="16"/>
      <c r="NK221" s="16"/>
      <c r="NL221" s="16"/>
      <c r="NM221" s="16"/>
      <c r="NN221" s="16"/>
      <c r="NO221" s="16"/>
      <c r="NP221" s="16"/>
      <c r="NQ221" s="16"/>
      <c r="NR221" s="16"/>
      <c r="NS221" s="16"/>
      <c r="NT221" s="16"/>
      <c r="NU221" s="16"/>
      <c r="NV221" s="16"/>
      <c r="NW221" s="16"/>
      <c r="NX221" s="16"/>
      <c r="NY221" s="16"/>
      <c r="NZ221" s="16"/>
      <c r="OA221" s="16"/>
      <c r="OB221" s="16"/>
      <c r="OC221" s="16"/>
      <c r="OD221" s="16"/>
      <c r="OE221" s="16"/>
      <c r="OF221" s="16"/>
      <c r="OG221" s="16"/>
      <c r="OH221" s="16"/>
      <c r="OI221" s="16"/>
      <c r="OJ221" s="16"/>
      <c r="OK221" s="16"/>
      <c r="OL221" s="16"/>
      <c r="OM221" s="16"/>
      <c r="ON221" s="16"/>
      <c r="OO221" s="16"/>
      <c r="OP221" s="16"/>
      <c r="OQ221" s="16"/>
      <c r="OR221" s="16"/>
      <c r="OS221" s="16"/>
      <c r="OT221" s="16"/>
      <c r="OU221" s="16"/>
      <c r="OV221" s="16"/>
      <c r="OW221" s="16"/>
      <c r="OX221" s="16"/>
      <c r="OY221" s="16"/>
      <c r="OZ221" s="16"/>
      <c r="PA221" s="16"/>
      <c r="PB221" s="16"/>
      <c r="PC221" s="16"/>
      <c r="PD221" s="16"/>
      <c r="PE221" s="16"/>
      <c r="PF221" s="16"/>
      <c r="PG221" s="16"/>
      <c r="PH221" s="16"/>
      <c r="PI221" s="16"/>
      <c r="PJ221" s="16"/>
      <c r="PK221" s="16"/>
      <c r="PL221" s="16"/>
      <c r="PM221" s="16"/>
      <c r="PN221" s="16"/>
      <c r="PO221" s="16"/>
      <c r="PP221" s="16"/>
      <c r="PQ221" s="16"/>
      <c r="PR221" s="16"/>
      <c r="PS221" s="16"/>
      <c r="PT221" s="16"/>
      <c r="PU221" s="16"/>
      <c r="PV221" s="16"/>
      <c r="PW221" s="16"/>
      <c r="PX221" s="16"/>
      <c r="PY221" s="16"/>
      <c r="PZ221" s="16"/>
      <c r="QA221" s="16"/>
      <c r="QB221" s="16"/>
      <c r="QC221" s="16"/>
      <c r="QD221" s="16"/>
      <c r="QE221" s="16"/>
      <c r="QF221" s="16"/>
      <c r="QG221" s="16"/>
      <c r="QH221" s="16"/>
      <c r="QI221" s="16"/>
      <c r="QJ221" s="16"/>
      <c r="QK221" s="16"/>
      <c r="QL221" s="16"/>
      <c r="QM221" s="16"/>
      <c r="QN221" s="16"/>
      <c r="QO221" s="16"/>
      <c r="QP221" s="16"/>
      <c r="QQ221" s="16"/>
      <c r="QR221" s="16"/>
      <c r="QS221" s="16"/>
      <c r="QT221" s="16"/>
      <c r="QU221" s="16"/>
      <c r="QV221" s="16"/>
      <c r="QW221" s="16"/>
      <c r="QX221" s="16"/>
      <c r="QY221" s="16"/>
      <c r="QZ221" s="16"/>
      <c r="RA221" s="16"/>
      <c r="RB221" s="16"/>
      <c r="RC221" s="16"/>
      <c r="RD221" s="16"/>
      <c r="RE221" s="16"/>
      <c r="RF221" s="16"/>
      <c r="RG221" s="16"/>
      <c r="RH221" s="16"/>
      <c r="RI221" s="16"/>
      <c r="RJ221" s="16"/>
      <c r="RK221" s="16"/>
      <c r="RL221" s="16"/>
      <c r="RM221" s="16"/>
      <c r="RN221" s="16"/>
      <c r="RO221" s="16"/>
      <c r="RP221" s="16"/>
      <c r="RQ221" s="16"/>
      <c r="RR221" s="16"/>
      <c r="RS221" s="16"/>
      <c r="RT221" s="16"/>
      <c r="RU221" s="16"/>
      <c r="RV221" s="16"/>
      <c r="RW221" s="16"/>
      <c r="RX221" s="16"/>
      <c r="RY221" s="16"/>
      <c r="RZ221" s="16"/>
      <c r="SA221" s="16"/>
      <c r="SB221" s="16"/>
      <c r="SC221" s="16"/>
      <c r="SD221" s="16"/>
      <c r="SE221" s="16"/>
      <c r="SF221" s="16"/>
      <c r="SG221" s="16"/>
      <c r="SH221" s="16"/>
      <c r="SI221" s="16"/>
      <c r="SJ221" s="16"/>
      <c r="SK221" s="16"/>
      <c r="SL221" s="16"/>
      <c r="SM221" s="16"/>
      <c r="SN221" s="16"/>
      <c r="SO221" s="16"/>
      <c r="SP221" s="16"/>
      <c r="SQ221" s="16"/>
      <c r="SR221" s="16"/>
      <c r="SS221" s="16"/>
      <c r="ST221" s="16"/>
      <c r="SU221" s="16"/>
      <c r="SV221" s="16"/>
      <c r="SW221" s="16"/>
      <c r="SX221" s="16"/>
      <c r="SY221" s="16"/>
      <c r="SZ221" s="16"/>
      <c r="TA221" s="16"/>
      <c r="TB221" s="16"/>
      <c r="TC221" s="16"/>
      <c r="TD221" s="16"/>
      <c r="TE221" s="16"/>
      <c r="TF221" s="16"/>
      <c r="TG221" s="16"/>
      <c r="TH221" s="16"/>
      <c r="TI221" s="16"/>
      <c r="TJ221" s="16"/>
      <c r="TK221" s="16"/>
      <c r="TL221" s="16"/>
      <c r="TM221" s="16"/>
      <c r="TN221" s="16"/>
      <c r="TO221" s="16"/>
    </row>
    <row r="222" spans="1:535" s="98" customFormat="1" x14ac:dyDescent="0.3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D222" s="16"/>
      <c r="GE222" s="16"/>
      <c r="GF222" s="16"/>
      <c r="GG222" s="16"/>
      <c r="GH222" s="16"/>
      <c r="GI222" s="16"/>
      <c r="GJ222" s="16"/>
      <c r="GK222" s="16"/>
      <c r="GL222" s="16"/>
      <c r="GM222" s="16"/>
      <c r="GN222" s="16"/>
      <c r="GO222" s="16"/>
      <c r="GP222" s="16"/>
      <c r="GQ222" s="16"/>
      <c r="GR222" s="16"/>
      <c r="GS222" s="16"/>
      <c r="GT222" s="16"/>
      <c r="GU222" s="16"/>
      <c r="GV222" s="16"/>
      <c r="GW222" s="16"/>
      <c r="GX222" s="16"/>
      <c r="GY222" s="16"/>
      <c r="GZ222" s="16"/>
      <c r="HA222" s="16"/>
      <c r="HB222" s="16"/>
      <c r="HC222" s="16"/>
      <c r="HD222" s="16"/>
      <c r="HE222" s="16"/>
      <c r="HF222" s="16"/>
      <c r="HG222" s="16"/>
      <c r="HH222" s="16"/>
      <c r="HI222" s="16"/>
      <c r="HJ222" s="16"/>
      <c r="HK222" s="16"/>
      <c r="HL222" s="16"/>
      <c r="HM222" s="16"/>
      <c r="HN222" s="16"/>
      <c r="HO222" s="16"/>
      <c r="HP222" s="16"/>
      <c r="HQ222" s="16"/>
      <c r="HR222" s="16"/>
      <c r="HS222" s="16"/>
      <c r="HT222" s="16"/>
      <c r="HU222" s="16"/>
      <c r="HV222" s="16"/>
      <c r="HW222" s="16"/>
      <c r="HX222" s="16"/>
      <c r="HY222" s="16"/>
      <c r="HZ222" s="16"/>
      <c r="IA222" s="16"/>
      <c r="IB222" s="16"/>
      <c r="IC222" s="16"/>
      <c r="ID222" s="16"/>
      <c r="IE222" s="16"/>
      <c r="IF222" s="16"/>
      <c r="IG222" s="16"/>
      <c r="IH222" s="16"/>
      <c r="II222" s="16"/>
      <c r="IJ222" s="16"/>
      <c r="IK222" s="16"/>
      <c r="IL222" s="16"/>
      <c r="IM222" s="16"/>
      <c r="IN222" s="16"/>
      <c r="IO222" s="16"/>
      <c r="IP222" s="16"/>
      <c r="IQ222" s="16"/>
      <c r="IR222" s="16"/>
      <c r="IS222" s="16"/>
      <c r="IT222" s="16"/>
      <c r="IU222" s="16"/>
      <c r="IV222" s="16"/>
      <c r="IW222" s="16"/>
      <c r="IX222" s="16"/>
      <c r="IY222" s="16"/>
      <c r="IZ222" s="16"/>
      <c r="JA222" s="16"/>
      <c r="JB222" s="16"/>
      <c r="JC222" s="16"/>
      <c r="JD222" s="16"/>
      <c r="JE222" s="16"/>
      <c r="JF222" s="16"/>
      <c r="JG222" s="16"/>
      <c r="JH222" s="16"/>
      <c r="JI222" s="16"/>
      <c r="JJ222" s="16"/>
      <c r="JK222" s="16"/>
      <c r="JL222" s="16"/>
      <c r="JM222" s="16"/>
      <c r="JN222" s="16"/>
      <c r="JO222" s="16"/>
      <c r="JP222" s="16"/>
      <c r="JQ222" s="16"/>
      <c r="JR222" s="16"/>
      <c r="JS222" s="16"/>
      <c r="JT222" s="16"/>
      <c r="JU222" s="16"/>
      <c r="JV222" s="16"/>
      <c r="JW222" s="16"/>
      <c r="JX222" s="16"/>
      <c r="JY222" s="16"/>
      <c r="JZ222" s="16"/>
      <c r="KA222" s="16"/>
      <c r="KB222" s="16"/>
      <c r="KC222" s="16"/>
      <c r="KD222" s="16"/>
      <c r="KE222" s="16"/>
      <c r="KF222" s="16"/>
      <c r="KG222" s="16"/>
      <c r="KH222" s="16"/>
      <c r="KI222" s="16"/>
      <c r="KJ222" s="16"/>
      <c r="KK222" s="16"/>
      <c r="KL222" s="16"/>
      <c r="KM222" s="16"/>
      <c r="KN222" s="16"/>
      <c r="KO222" s="16"/>
      <c r="KP222" s="16"/>
      <c r="KQ222" s="16"/>
      <c r="KR222" s="16"/>
      <c r="KS222" s="16"/>
      <c r="KT222" s="16"/>
      <c r="KU222" s="16"/>
      <c r="KV222" s="16"/>
      <c r="KW222" s="16"/>
      <c r="KX222" s="16"/>
      <c r="KY222" s="16"/>
      <c r="KZ222" s="16"/>
      <c r="LA222" s="16"/>
      <c r="LB222" s="16"/>
      <c r="LC222" s="16"/>
      <c r="LD222" s="16"/>
      <c r="LE222" s="16"/>
      <c r="LF222" s="16"/>
      <c r="LG222" s="16"/>
      <c r="LH222" s="16"/>
      <c r="LI222" s="16"/>
      <c r="LJ222" s="16"/>
      <c r="LK222" s="16"/>
      <c r="LL222" s="16"/>
      <c r="LM222" s="16"/>
      <c r="LN222" s="16"/>
      <c r="LO222" s="16"/>
      <c r="LP222" s="16"/>
      <c r="LQ222" s="16"/>
      <c r="LR222" s="16"/>
      <c r="LS222" s="16"/>
      <c r="LT222" s="16"/>
      <c r="LU222" s="16"/>
      <c r="LV222" s="16"/>
      <c r="LW222" s="16"/>
      <c r="LX222" s="16"/>
      <c r="LY222" s="16"/>
      <c r="LZ222" s="16"/>
      <c r="MA222" s="16"/>
      <c r="MB222" s="16"/>
      <c r="MC222" s="16"/>
      <c r="MD222" s="16"/>
      <c r="ME222" s="16"/>
      <c r="MF222" s="16"/>
      <c r="MG222" s="16"/>
      <c r="MH222" s="16"/>
      <c r="MI222" s="16"/>
      <c r="MJ222" s="16"/>
      <c r="MK222" s="16"/>
      <c r="ML222" s="16"/>
      <c r="MM222" s="16"/>
      <c r="MN222" s="16"/>
      <c r="MO222" s="16"/>
      <c r="MP222" s="16"/>
      <c r="MQ222" s="16"/>
      <c r="MR222" s="16"/>
      <c r="MS222" s="16"/>
      <c r="MT222" s="16"/>
      <c r="MU222" s="16"/>
      <c r="MV222" s="16"/>
      <c r="MW222" s="16"/>
      <c r="MX222" s="16"/>
      <c r="MY222" s="16"/>
      <c r="MZ222" s="16"/>
      <c r="NA222" s="16"/>
      <c r="NB222" s="16"/>
      <c r="NC222" s="16"/>
      <c r="ND222" s="16"/>
      <c r="NE222" s="16"/>
      <c r="NF222" s="16"/>
      <c r="NG222" s="16"/>
      <c r="NH222" s="16"/>
      <c r="NI222" s="16"/>
      <c r="NJ222" s="16"/>
      <c r="NK222" s="16"/>
      <c r="NL222" s="16"/>
      <c r="NM222" s="16"/>
      <c r="NN222" s="16"/>
      <c r="NO222" s="16"/>
      <c r="NP222" s="16"/>
      <c r="NQ222" s="16"/>
      <c r="NR222" s="16"/>
      <c r="NS222" s="16"/>
      <c r="NT222" s="16"/>
      <c r="NU222" s="16"/>
      <c r="NV222" s="16"/>
      <c r="NW222" s="16"/>
      <c r="NX222" s="16"/>
      <c r="NY222" s="16"/>
      <c r="NZ222" s="16"/>
      <c r="OA222" s="16"/>
      <c r="OB222" s="16"/>
      <c r="OC222" s="16"/>
      <c r="OD222" s="16"/>
      <c r="OE222" s="16"/>
      <c r="OF222" s="16"/>
      <c r="OG222" s="16"/>
      <c r="OH222" s="16"/>
      <c r="OI222" s="16"/>
      <c r="OJ222" s="16"/>
      <c r="OK222" s="16"/>
      <c r="OL222" s="16"/>
      <c r="OM222" s="16"/>
      <c r="ON222" s="16"/>
      <c r="OO222" s="16"/>
      <c r="OP222" s="16"/>
      <c r="OQ222" s="16"/>
      <c r="OR222" s="16"/>
      <c r="OS222" s="16"/>
      <c r="OT222" s="16"/>
      <c r="OU222" s="16"/>
      <c r="OV222" s="16"/>
      <c r="OW222" s="16"/>
      <c r="OX222" s="16"/>
      <c r="OY222" s="16"/>
      <c r="OZ222" s="16"/>
      <c r="PA222" s="16"/>
      <c r="PB222" s="16"/>
      <c r="PC222" s="16"/>
      <c r="PD222" s="16"/>
      <c r="PE222" s="16"/>
      <c r="PF222" s="16"/>
      <c r="PG222" s="16"/>
      <c r="PH222" s="16"/>
      <c r="PI222" s="16"/>
      <c r="PJ222" s="16"/>
      <c r="PK222" s="16"/>
      <c r="PL222" s="16"/>
      <c r="PM222" s="16"/>
      <c r="PN222" s="16"/>
      <c r="PO222" s="16"/>
      <c r="PP222" s="16"/>
      <c r="PQ222" s="16"/>
      <c r="PR222" s="16"/>
      <c r="PS222" s="16"/>
      <c r="PT222" s="16"/>
      <c r="PU222" s="16"/>
      <c r="PV222" s="16"/>
      <c r="PW222" s="16"/>
      <c r="PX222" s="16"/>
      <c r="PY222" s="16"/>
      <c r="PZ222" s="16"/>
      <c r="QA222" s="16"/>
      <c r="QB222" s="16"/>
      <c r="QC222" s="16"/>
      <c r="QD222" s="16"/>
      <c r="QE222" s="16"/>
      <c r="QF222" s="16"/>
      <c r="QG222" s="16"/>
      <c r="QH222" s="16"/>
      <c r="QI222" s="16"/>
      <c r="QJ222" s="16"/>
      <c r="QK222" s="16"/>
      <c r="QL222" s="16"/>
      <c r="QM222" s="16"/>
      <c r="QN222" s="16"/>
      <c r="QO222" s="16"/>
      <c r="QP222" s="16"/>
      <c r="QQ222" s="16"/>
      <c r="QR222" s="16"/>
      <c r="QS222" s="16"/>
      <c r="QT222" s="16"/>
      <c r="QU222" s="16"/>
      <c r="QV222" s="16"/>
      <c r="QW222" s="16"/>
      <c r="QX222" s="16"/>
      <c r="QY222" s="16"/>
      <c r="QZ222" s="16"/>
      <c r="RA222" s="16"/>
      <c r="RB222" s="16"/>
      <c r="RC222" s="16"/>
      <c r="RD222" s="16"/>
      <c r="RE222" s="16"/>
      <c r="RF222" s="16"/>
      <c r="RG222" s="16"/>
      <c r="RH222" s="16"/>
      <c r="RI222" s="16"/>
      <c r="RJ222" s="16"/>
      <c r="RK222" s="16"/>
      <c r="RL222" s="16"/>
      <c r="RM222" s="16"/>
      <c r="RN222" s="16"/>
      <c r="RO222" s="16"/>
      <c r="RP222" s="16"/>
      <c r="RQ222" s="16"/>
      <c r="RR222" s="16"/>
      <c r="RS222" s="16"/>
      <c r="RT222" s="16"/>
      <c r="RU222" s="16"/>
      <c r="RV222" s="16"/>
      <c r="RW222" s="16"/>
      <c r="RX222" s="16"/>
      <c r="RY222" s="16"/>
      <c r="RZ222" s="16"/>
      <c r="SA222" s="16"/>
      <c r="SB222" s="16"/>
      <c r="SC222" s="16"/>
      <c r="SD222" s="16"/>
      <c r="SE222" s="16"/>
      <c r="SF222" s="16"/>
      <c r="SG222" s="16"/>
      <c r="SH222" s="16"/>
      <c r="SI222" s="16"/>
      <c r="SJ222" s="16"/>
      <c r="SK222" s="16"/>
      <c r="SL222" s="16"/>
      <c r="SM222" s="16"/>
      <c r="SN222" s="16"/>
      <c r="SO222" s="16"/>
      <c r="SP222" s="16"/>
      <c r="SQ222" s="16"/>
      <c r="SR222" s="16"/>
      <c r="SS222" s="16"/>
      <c r="ST222" s="16"/>
      <c r="SU222" s="16"/>
      <c r="SV222" s="16"/>
      <c r="SW222" s="16"/>
      <c r="SX222" s="16"/>
      <c r="SY222" s="16"/>
      <c r="SZ222" s="16"/>
      <c r="TA222" s="16"/>
      <c r="TB222" s="16"/>
      <c r="TC222" s="16"/>
      <c r="TD222" s="16"/>
      <c r="TE222" s="16"/>
      <c r="TF222" s="16"/>
      <c r="TG222" s="16"/>
      <c r="TH222" s="16"/>
      <c r="TI222" s="16"/>
      <c r="TJ222" s="16"/>
      <c r="TK222" s="16"/>
      <c r="TL222" s="16"/>
      <c r="TM222" s="16"/>
      <c r="TN222" s="16"/>
      <c r="TO222" s="16"/>
    </row>
    <row r="223" spans="1:535" s="98" customFormat="1" x14ac:dyDescent="0.3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D223" s="16"/>
      <c r="GE223" s="16"/>
      <c r="GF223" s="16"/>
      <c r="GG223" s="16"/>
      <c r="GH223" s="16"/>
      <c r="GI223" s="16"/>
      <c r="GJ223" s="16"/>
      <c r="GK223" s="16"/>
      <c r="GL223" s="16"/>
      <c r="GM223" s="16"/>
      <c r="GN223" s="16"/>
      <c r="GO223" s="16"/>
      <c r="GP223" s="16"/>
      <c r="GQ223" s="16"/>
      <c r="GR223" s="16"/>
      <c r="GS223" s="16"/>
      <c r="GT223" s="16"/>
      <c r="GU223" s="16"/>
      <c r="GV223" s="16"/>
      <c r="GW223" s="16"/>
      <c r="GX223" s="16"/>
      <c r="GY223" s="16"/>
      <c r="GZ223" s="16"/>
      <c r="HA223" s="16"/>
      <c r="HB223" s="16"/>
      <c r="HC223" s="16"/>
      <c r="HD223" s="16"/>
      <c r="HE223" s="16"/>
      <c r="HF223" s="16"/>
      <c r="HG223" s="16"/>
      <c r="HH223" s="16"/>
      <c r="HI223" s="16"/>
      <c r="HJ223" s="16"/>
      <c r="HK223" s="16"/>
      <c r="HL223" s="16"/>
      <c r="HM223" s="16"/>
      <c r="HN223" s="16"/>
      <c r="HO223" s="16"/>
      <c r="HP223" s="16"/>
      <c r="HQ223" s="16"/>
      <c r="HR223" s="16"/>
      <c r="HS223" s="16"/>
      <c r="HT223" s="16"/>
      <c r="HU223" s="16"/>
      <c r="HV223" s="16"/>
      <c r="HW223" s="16"/>
      <c r="HX223" s="16"/>
      <c r="HY223" s="16"/>
      <c r="HZ223" s="16"/>
      <c r="IA223" s="16"/>
      <c r="IB223" s="16"/>
      <c r="IC223" s="16"/>
      <c r="ID223" s="16"/>
      <c r="IE223" s="16"/>
      <c r="IF223" s="16"/>
      <c r="IG223" s="16"/>
      <c r="IH223" s="16"/>
      <c r="II223" s="16"/>
      <c r="IJ223" s="16"/>
      <c r="IK223" s="16"/>
      <c r="IL223" s="16"/>
      <c r="IM223" s="16"/>
      <c r="IN223" s="16"/>
      <c r="IO223" s="16"/>
      <c r="IP223" s="16"/>
      <c r="IQ223" s="16"/>
      <c r="IR223" s="16"/>
      <c r="IS223" s="16"/>
      <c r="IT223" s="16"/>
      <c r="IU223" s="16"/>
      <c r="IV223" s="16"/>
      <c r="IW223" s="16"/>
      <c r="IX223" s="16"/>
      <c r="IY223" s="16"/>
      <c r="IZ223" s="16"/>
      <c r="JA223" s="16"/>
      <c r="JB223" s="16"/>
      <c r="JC223" s="16"/>
      <c r="JD223" s="16"/>
      <c r="JE223" s="16"/>
      <c r="JF223" s="16"/>
      <c r="JG223" s="16"/>
      <c r="JH223" s="16"/>
      <c r="JI223" s="16"/>
      <c r="JJ223" s="16"/>
      <c r="JK223" s="16"/>
      <c r="JL223" s="16"/>
      <c r="JM223" s="16"/>
      <c r="JN223" s="16"/>
      <c r="JO223" s="16"/>
      <c r="JP223" s="16"/>
      <c r="JQ223" s="16"/>
      <c r="JR223" s="16"/>
      <c r="JS223" s="16"/>
      <c r="JT223" s="16"/>
      <c r="JU223" s="16"/>
      <c r="JV223" s="16"/>
      <c r="JW223" s="16"/>
      <c r="JX223" s="16"/>
      <c r="JY223" s="16"/>
      <c r="JZ223" s="16"/>
      <c r="KA223" s="16"/>
      <c r="KB223" s="16"/>
      <c r="KC223" s="16"/>
      <c r="KD223" s="16"/>
      <c r="KE223" s="16"/>
      <c r="KF223" s="16"/>
      <c r="KG223" s="16"/>
      <c r="KH223" s="16"/>
      <c r="KI223" s="16"/>
      <c r="KJ223" s="16"/>
      <c r="KK223" s="16"/>
      <c r="KL223" s="16"/>
      <c r="KM223" s="16"/>
      <c r="KN223" s="16"/>
      <c r="KO223" s="16"/>
      <c r="KP223" s="16"/>
      <c r="KQ223" s="16"/>
      <c r="KR223" s="16"/>
      <c r="KS223" s="16"/>
      <c r="KT223" s="16"/>
      <c r="KU223" s="16"/>
      <c r="KV223" s="16"/>
      <c r="KW223" s="16"/>
      <c r="KX223" s="16"/>
      <c r="KY223" s="16"/>
      <c r="KZ223" s="16"/>
      <c r="LA223" s="16"/>
      <c r="LB223" s="16"/>
      <c r="LC223" s="16"/>
      <c r="LD223" s="16"/>
      <c r="LE223" s="16"/>
      <c r="LF223" s="16"/>
      <c r="LG223" s="16"/>
      <c r="LH223" s="16"/>
      <c r="LI223" s="16"/>
      <c r="LJ223" s="16"/>
      <c r="LK223" s="16"/>
      <c r="LL223" s="16"/>
      <c r="LM223" s="16"/>
      <c r="LN223" s="16"/>
      <c r="LO223" s="16"/>
      <c r="LP223" s="16"/>
      <c r="LQ223" s="16"/>
      <c r="LR223" s="16"/>
      <c r="LS223" s="16"/>
      <c r="LT223" s="16"/>
      <c r="LU223" s="16"/>
      <c r="LV223" s="16"/>
      <c r="LW223" s="16"/>
      <c r="LX223" s="16"/>
      <c r="LY223" s="16"/>
      <c r="LZ223" s="16"/>
      <c r="MA223" s="16"/>
      <c r="MB223" s="16"/>
      <c r="MC223" s="16"/>
      <c r="MD223" s="16"/>
      <c r="ME223" s="16"/>
      <c r="MF223" s="16"/>
      <c r="MG223" s="16"/>
      <c r="MH223" s="16"/>
      <c r="MI223" s="16"/>
      <c r="MJ223" s="16"/>
      <c r="MK223" s="16"/>
      <c r="ML223" s="16"/>
      <c r="MM223" s="16"/>
      <c r="MN223" s="16"/>
      <c r="MO223" s="16"/>
      <c r="MP223" s="16"/>
      <c r="MQ223" s="16"/>
      <c r="MR223" s="16"/>
      <c r="MS223" s="16"/>
      <c r="MT223" s="16"/>
      <c r="MU223" s="16"/>
      <c r="MV223" s="16"/>
      <c r="MW223" s="16"/>
      <c r="MX223" s="16"/>
      <c r="MY223" s="16"/>
      <c r="MZ223" s="16"/>
      <c r="NA223" s="16"/>
      <c r="NB223" s="16"/>
      <c r="NC223" s="16"/>
      <c r="ND223" s="16"/>
      <c r="NE223" s="16"/>
      <c r="NF223" s="16"/>
      <c r="NG223" s="16"/>
      <c r="NH223" s="16"/>
      <c r="NI223" s="16"/>
      <c r="NJ223" s="16"/>
      <c r="NK223" s="16"/>
      <c r="NL223" s="16"/>
      <c r="NM223" s="16"/>
      <c r="NN223" s="16"/>
      <c r="NO223" s="16"/>
      <c r="NP223" s="16"/>
      <c r="NQ223" s="16"/>
      <c r="NR223" s="16"/>
      <c r="NS223" s="16"/>
      <c r="NT223" s="16"/>
      <c r="NU223" s="16"/>
      <c r="NV223" s="16"/>
      <c r="NW223" s="16"/>
      <c r="NX223" s="16"/>
      <c r="NY223" s="16"/>
      <c r="NZ223" s="16"/>
      <c r="OA223" s="16"/>
      <c r="OB223" s="16"/>
      <c r="OC223" s="16"/>
      <c r="OD223" s="16"/>
      <c r="OE223" s="16"/>
      <c r="OF223" s="16"/>
      <c r="OG223" s="16"/>
      <c r="OH223" s="16"/>
      <c r="OI223" s="16"/>
      <c r="OJ223" s="16"/>
      <c r="OK223" s="16"/>
      <c r="OL223" s="16"/>
      <c r="OM223" s="16"/>
      <c r="ON223" s="16"/>
      <c r="OO223" s="16"/>
      <c r="OP223" s="16"/>
      <c r="OQ223" s="16"/>
      <c r="OR223" s="16"/>
      <c r="OS223" s="16"/>
      <c r="OT223" s="16"/>
      <c r="OU223" s="16"/>
      <c r="OV223" s="16"/>
      <c r="OW223" s="16"/>
      <c r="OX223" s="16"/>
      <c r="OY223" s="16"/>
      <c r="OZ223" s="16"/>
      <c r="PA223" s="16"/>
      <c r="PB223" s="16"/>
      <c r="PC223" s="16"/>
      <c r="PD223" s="16"/>
      <c r="PE223" s="16"/>
      <c r="PF223" s="16"/>
      <c r="PG223" s="16"/>
      <c r="PH223" s="16"/>
      <c r="PI223" s="16"/>
      <c r="PJ223" s="16"/>
      <c r="PK223" s="16"/>
      <c r="PL223" s="16"/>
      <c r="PM223" s="16"/>
      <c r="PN223" s="16"/>
      <c r="PO223" s="16"/>
      <c r="PP223" s="16"/>
      <c r="PQ223" s="16"/>
      <c r="PR223" s="16"/>
      <c r="PS223" s="16"/>
      <c r="PT223" s="16"/>
      <c r="PU223" s="16"/>
      <c r="PV223" s="16"/>
      <c r="PW223" s="16"/>
      <c r="PX223" s="16"/>
      <c r="PY223" s="16"/>
      <c r="PZ223" s="16"/>
      <c r="QA223" s="16"/>
      <c r="QB223" s="16"/>
      <c r="QC223" s="16"/>
      <c r="QD223" s="16"/>
      <c r="QE223" s="16"/>
      <c r="QF223" s="16"/>
      <c r="QG223" s="16"/>
      <c r="QH223" s="16"/>
      <c r="QI223" s="16"/>
      <c r="QJ223" s="16"/>
      <c r="QK223" s="16"/>
      <c r="QL223" s="16"/>
      <c r="QM223" s="16"/>
      <c r="QN223" s="16"/>
      <c r="QO223" s="16"/>
      <c r="QP223" s="16"/>
      <c r="QQ223" s="16"/>
      <c r="QR223" s="16"/>
      <c r="QS223" s="16"/>
      <c r="QT223" s="16"/>
      <c r="QU223" s="16"/>
      <c r="QV223" s="16"/>
      <c r="QW223" s="16"/>
      <c r="QX223" s="16"/>
      <c r="QY223" s="16"/>
      <c r="QZ223" s="16"/>
      <c r="RA223" s="16"/>
      <c r="RB223" s="16"/>
      <c r="RC223" s="16"/>
      <c r="RD223" s="16"/>
      <c r="RE223" s="16"/>
      <c r="RF223" s="16"/>
      <c r="RG223" s="16"/>
      <c r="RH223" s="16"/>
      <c r="RI223" s="16"/>
      <c r="RJ223" s="16"/>
      <c r="RK223" s="16"/>
      <c r="RL223" s="16"/>
      <c r="RM223" s="16"/>
      <c r="RN223" s="16"/>
      <c r="RO223" s="16"/>
      <c r="RP223" s="16"/>
      <c r="RQ223" s="16"/>
      <c r="RR223" s="16"/>
      <c r="RS223" s="16"/>
      <c r="RT223" s="16"/>
      <c r="RU223" s="16"/>
      <c r="RV223" s="16"/>
      <c r="RW223" s="16"/>
      <c r="RX223" s="16"/>
      <c r="RY223" s="16"/>
      <c r="RZ223" s="16"/>
      <c r="SA223" s="16"/>
      <c r="SB223" s="16"/>
      <c r="SC223" s="16"/>
      <c r="SD223" s="16"/>
      <c r="SE223" s="16"/>
      <c r="SF223" s="16"/>
      <c r="SG223" s="16"/>
      <c r="SH223" s="16"/>
      <c r="SI223" s="16"/>
      <c r="SJ223" s="16"/>
      <c r="SK223" s="16"/>
      <c r="SL223" s="16"/>
      <c r="SM223" s="16"/>
      <c r="SN223" s="16"/>
      <c r="SO223" s="16"/>
      <c r="SP223" s="16"/>
      <c r="SQ223" s="16"/>
      <c r="SR223" s="16"/>
      <c r="SS223" s="16"/>
      <c r="ST223" s="16"/>
      <c r="SU223" s="16"/>
      <c r="SV223" s="16"/>
      <c r="SW223" s="16"/>
      <c r="SX223" s="16"/>
      <c r="SY223" s="16"/>
      <c r="SZ223" s="16"/>
      <c r="TA223" s="16"/>
      <c r="TB223" s="16"/>
      <c r="TC223" s="16"/>
      <c r="TD223" s="16"/>
      <c r="TE223" s="16"/>
      <c r="TF223" s="16"/>
      <c r="TG223" s="16"/>
      <c r="TH223" s="16"/>
      <c r="TI223" s="16"/>
      <c r="TJ223" s="16"/>
      <c r="TK223" s="16"/>
      <c r="TL223" s="16"/>
      <c r="TM223" s="16"/>
      <c r="TN223" s="16"/>
      <c r="TO223" s="16"/>
    </row>
    <row r="224" spans="1:535" s="98" customFormat="1" x14ac:dyDescent="0.3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D224" s="16"/>
      <c r="GE224" s="16"/>
      <c r="GF224" s="16"/>
      <c r="GG224" s="16"/>
      <c r="GH224" s="16"/>
      <c r="GI224" s="16"/>
      <c r="GJ224" s="16"/>
      <c r="GK224" s="16"/>
      <c r="GL224" s="16"/>
      <c r="GM224" s="16"/>
      <c r="GN224" s="16"/>
      <c r="GO224" s="16"/>
      <c r="GP224" s="16"/>
      <c r="GQ224" s="16"/>
      <c r="GR224" s="16"/>
      <c r="GS224" s="16"/>
      <c r="GT224" s="16"/>
      <c r="GU224" s="16"/>
      <c r="GV224" s="16"/>
      <c r="GW224" s="16"/>
      <c r="GX224" s="16"/>
      <c r="GY224" s="16"/>
      <c r="GZ224" s="16"/>
      <c r="HA224" s="16"/>
      <c r="HB224" s="16"/>
      <c r="HC224" s="16"/>
      <c r="HD224" s="16"/>
      <c r="HE224" s="16"/>
      <c r="HF224" s="16"/>
      <c r="HG224" s="16"/>
      <c r="HH224" s="16"/>
      <c r="HI224" s="16"/>
      <c r="HJ224" s="16"/>
      <c r="HK224" s="16"/>
      <c r="HL224" s="16"/>
      <c r="HM224" s="16"/>
      <c r="HN224" s="16"/>
      <c r="HO224" s="16"/>
      <c r="HP224" s="16"/>
      <c r="HQ224" s="16"/>
      <c r="HR224" s="16"/>
      <c r="HS224" s="16"/>
      <c r="HT224" s="16"/>
      <c r="HU224" s="16"/>
      <c r="HV224" s="16"/>
      <c r="HW224" s="16"/>
      <c r="HX224" s="16"/>
      <c r="HY224" s="16"/>
      <c r="HZ224" s="16"/>
      <c r="IA224" s="16"/>
      <c r="IB224" s="16"/>
      <c r="IC224" s="16"/>
      <c r="ID224" s="16"/>
      <c r="IE224" s="16"/>
      <c r="IF224" s="16"/>
      <c r="IG224" s="16"/>
      <c r="IH224" s="16"/>
      <c r="II224" s="16"/>
      <c r="IJ224" s="16"/>
      <c r="IK224" s="16"/>
      <c r="IL224" s="16"/>
      <c r="IM224" s="16"/>
      <c r="IN224" s="16"/>
      <c r="IO224" s="16"/>
      <c r="IP224" s="16"/>
      <c r="IQ224" s="16"/>
      <c r="IR224" s="16"/>
      <c r="IS224" s="16"/>
      <c r="IT224" s="16"/>
      <c r="IU224" s="16"/>
      <c r="IV224" s="16"/>
      <c r="IW224" s="16"/>
      <c r="IX224" s="16"/>
      <c r="IY224" s="16"/>
      <c r="IZ224" s="16"/>
      <c r="JA224" s="16"/>
      <c r="JB224" s="16"/>
      <c r="JC224" s="16"/>
      <c r="JD224" s="16"/>
      <c r="JE224" s="16"/>
      <c r="JF224" s="16"/>
      <c r="JG224" s="16"/>
      <c r="JH224" s="16"/>
      <c r="JI224" s="16"/>
      <c r="JJ224" s="16"/>
      <c r="JK224" s="16"/>
      <c r="JL224" s="16"/>
      <c r="JM224" s="16"/>
      <c r="JN224" s="16"/>
      <c r="JO224" s="16"/>
      <c r="JP224" s="16"/>
      <c r="JQ224" s="16"/>
      <c r="JR224" s="16"/>
      <c r="JS224" s="16"/>
      <c r="JT224" s="16"/>
      <c r="JU224" s="16"/>
      <c r="JV224" s="16"/>
      <c r="JW224" s="16"/>
      <c r="JX224" s="16"/>
      <c r="JY224" s="16"/>
      <c r="JZ224" s="16"/>
      <c r="KA224" s="16"/>
      <c r="KB224" s="16"/>
      <c r="KC224" s="16"/>
      <c r="KD224" s="16"/>
      <c r="KE224" s="16"/>
      <c r="KF224" s="16"/>
      <c r="KG224" s="16"/>
      <c r="KH224" s="16"/>
      <c r="KI224" s="16"/>
      <c r="KJ224" s="16"/>
      <c r="KK224" s="16"/>
      <c r="KL224" s="16"/>
      <c r="KM224" s="16"/>
      <c r="KN224" s="16"/>
      <c r="KO224" s="16"/>
      <c r="KP224" s="16"/>
      <c r="KQ224" s="16"/>
      <c r="KR224" s="16"/>
      <c r="KS224" s="16"/>
      <c r="KT224" s="16"/>
      <c r="KU224" s="16"/>
      <c r="KV224" s="16"/>
      <c r="KW224" s="16"/>
      <c r="KX224" s="16"/>
      <c r="KY224" s="16"/>
      <c r="KZ224" s="16"/>
      <c r="LA224" s="16"/>
      <c r="LB224" s="16"/>
      <c r="LC224" s="16"/>
      <c r="LD224" s="16"/>
      <c r="LE224" s="16"/>
      <c r="LF224" s="16"/>
      <c r="LG224" s="16"/>
      <c r="LH224" s="16"/>
      <c r="LI224" s="16"/>
      <c r="LJ224" s="16"/>
      <c r="LK224" s="16"/>
      <c r="LL224" s="16"/>
      <c r="LM224" s="16"/>
      <c r="LN224" s="16"/>
      <c r="LO224" s="16"/>
      <c r="LP224" s="16"/>
      <c r="LQ224" s="16"/>
      <c r="LR224" s="16"/>
      <c r="LS224" s="16"/>
      <c r="LT224" s="16"/>
      <c r="LU224" s="16"/>
      <c r="LV224" s="16"/>
      <c r="LW224" s="16"/>
      <c r="LX224" s="16"/>
      <c r="LY224" s="16"/>
      <c r="LZ224" s="16"/>
      <c r="MA224" s="16"/>
      <c r="MB224" s="16"/>
      <c r="MC224" s="16"/>
      <c r="MD224" s="16"/>
      <c r="ME224" s="16"/>
      <c r="MF224" s="16"/>
      <c r="MG224" s="16"/>
      <c r="MH224" s="16"/>
      <c r="MI224" s="16"/>
      <c r="MJ224" s="16"/>
      <c r="MK224" s="16"/>
      <c r="ML224" s="16"/>
      <c r="MM224" s="16"/>
      <c r="MN224" s="16"/>
      <c r="MO224" s="16"/>
      <c r="MP224" s="16"/>
      <c r="MQ224" s="16"/>
      <c r="MR224" s="16"/>
      <c r="MS224" s="16"/>
      <c r="MT224" s="16"/>
      <c r="MU224" s="16"/>
      <c r="MV224" s="16"/>
      <c r="MW224" s="16"/>
      <c r="MX224" s="16"/>
      <c r="MY224" s="16"/>
      <c r="MZ224" s="16"/>
      <c r="NA224" s="16"/>
      <c r="NB224" s="16"/>
      <c r="NC224" s="16"/>
      <c r="ND224" s="16"/>
      <c r="NE224" s="16"/>
      <c r="NF224" s="16"/>
      <c r="NG224" s="16"/>
      <c r="NH224" s="16"/>
      <c r="NI224" s="16"/>
      <c r="NJ224" s="16"/>
      <c r="NK224" s="16"/>
      <c r="NL224" s="16"/>
      <c r="NM224" s="16"/>
      <c r="NN224" s="16"/>
      <c r="NO224" s="16"/>
      <c r="NP224" s="16"/>
      <c r="NQ224" s="16"/>
      <c r="NR224" s="16"/>
      <c r="NS224" s="16"/>
      <c r="NT224" s="16"/>
      <c r="NU224" s="16"/>
      <c r="NV224" s="16"/>
      <c r="NW224" s="16"/>
      <c r="NX224" s="16"/>
      <c r="NY224" s="16"/>
      <c r="NZ224" s="16"/>
      <c r="OA224" s="16"/>
      <c r="OB224" s="16"/>
      <c r="OC224" s="16"/>
      <c r="OD224" s="16"/>
      <c r="OE224" s="16"/>
      <c r="OF224" s="16"/>
      <c r="OG224" s="16"/>
      <c r="OH224" s="16"/>
      <c r="OI224" s="16"/>
      <c r="OJ224" s="16"/>
      <c r="OK224" s="16"/>
      <c r="OL224" s="16"/>
      <c r="OM224" s="16"/>
      <c r="ON224" s="16"/>
      <c r="OO224" s="16"/>
      <c r="OP224" s="16"/>
      <c r="OQ224" s="16"/>
      <c r="OR224" s="16"/>
      <c r="OS224" s="16"/>
      <c r="OT224" s="16"/>
      <c r="OU224" s="16"/>
      <c r="OV224" s="16"/>
      <c r="OW224" s="16"/>
      <c r="OX224" s="16"/>
      <c r="OY224" s="16"/>
      <c r="OZ224" s="16"/>
      <c r="PA224" s="16"/>
      <c r="PB224" s="16"/>
      <c r="PC224" s="16"/>
      <c r="PD224" s="16"/>
      <c r="PE224" s="16"/>
      <c r="PF224" s="16"/>
      <c r="PG224" s="16"/>
      <c r="PH224" s="16"/>
      <c r="PI224" s="16"/>
      <c r="PJ224" s="16"/>
      <c r="PK224" s="16"/>
      <c r="PL224" s="16"/>
      <c r="PM224" s="16"/>
      <c r="PN224" s="16"/>
      <c r="PO224" s="16"/>
      <c r="PP224" s="16"/>
      <c r="PQ224" s="16"/>
      <c r="PR224" s="16"/>
      <c r="PS224" s="16"/>
      <c r="PT224" s="16"/>
      <c r="PU224" s="16"/>
      <c r="PV224" s="16"/>
      <c r="PW224" s="16"/>
      <c r="PX224" s="16"/>
      <c r="PY224" s="16"/>
      <c r="PZ224" s="16"/>
      <c r="QA224" s="16"/>
      <c r="QB224" s="16"/>
      <c r="QC224" s="16"/>
      <c r="QD224" s="16"/>
      <c r="QE224" s="16"/>
      <c r="QF224" s="16"/>
      <c r="QG224" s="16"/>
      <c r="QH224" s="16"/>
      <c r="QI224" s="16"/>
      <c r="QJ224" s="16"/>
      <c r="QK224" s="16"/>
      <c r="QL224" s="16"/>
      <c r="QM224" s="16"/>
      <c r="QN224" s="16"/>
      <c r="QO224" s="16"/>
      <c r="QP224" s="16"/>
      <c r="QQ224" s="16"/>
      <c r="QR224" s="16"/>
      <c r="QS224" s="16"/>
      <c r="QT224" s="16"/>
      <c r="QU224" s="16"/>
      <c r="QV224" s="16"/>
      <c r="QW224" s="16"/>
      <c r="QX224" s="16"/>
      <c r="QY224" s="16"/>
      <c r="QZ224" s="16"/>
      <c r="RA224" s="16"/>
      <c r="RB224" s="16"/>
      <c r="RC224" s="16"/>
      <c r="RD224" s="16"/>
      <c r="RE224" s="16"/>
      <c r="RF224" s="16"/>
      <c r="RG224" s="16"/>
      <c r="RH224" s="16"/>
      <c r="RI224" s="16"/>
      <c r="RJ224" s="16"/>
      <c r="RK224" s="16"/>
      <c r="RL224" s="16"/>
      <c r="RM224" s="16"/>
      <c r="RN224" s="16"/>
      <c r="RO224" s="16"/>
      <c r="RP224" s="16"/>
      <c r="RQ224" s="16"/>
      <c r="RR224" s="16"/>
      <c r="RS224" s="16"/>
      <c r="RT224" s="16"/>
      <c r="RU224" s="16"/>
      <c r="RV224" s="16"/>
      <c r="RW224" s="16"/>
      <c r="RX224" s="16"/>
      <c r="RY224" s="16"/>
      <c r="RZ224" s="16"/>
      <c r="SA224" s="16"/>
      <c r="SB224" s="16"/>
      <c r="SC224" s="16"/>
      <c r="SD224" s="16"/>
      <c r="SE224" s="16"/>
      <c r="SF224" s="16"/>
      <c r="SG224" s="16"/>
      <c r="SH224" s="16"/>
      <c r="SI224" s="16"/>
      <c r="SJ224" s="16"/>
      <c r="SK224" s="16"/>
      <c r="SL224" s="16"/>
      <c r="SM224" s="16"/>
      <c r="SN224" s="16"/>
      <c r="SO224" s="16"/>
      <c r="SP224" s="16"/>
      <c r="SQ224" s="16"/>
      <c r="SR224" s="16"/>
      <c r="SS224" s="16"/>
      <c r="ST224" s="16"/>
      <c r="SU224" s="16"/>
      <c r="SV224" s="16"/>
      <c r="SW224" s="16"/>
      <c r="SX224" s="16"/>
      <c r="SY224" s="16"/>
      <c r="SZ224" s="16"/>
      <c r="TA224" s="16"/>
      <c r="TB224" s="16"/>
      <c r="TC224" s="16"/>
      <c r="TD224" s="16"/>
      <c r="TE224" s="16"/>
      <c r="TF224" s="16"/>
      <c r="TG224" s="16"/>
      <c r="TH224" s="16"/>
      <c r="TI224" s="16"/>
      <c r="TJ224" s="16"/>
      <c r="TK224" s="16"/>
      <c r="TL224" s="16"/>
      <c r="TM224" s="16"/>
      <c r="TN224" s="16"/>
      <c r="TO224" s="16"/>
    </row>
    <row r="225" spans="1:535" s="98" customFormat="1" x14ac:dyDescent="0.3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D225" s="16"/>
      <c r="GE225" s="16"/>
      <c r="GF225" s="16"/>
      <c r="GG225" s="16"/>
      <c r="GH225" s="16"/>
      <c r="GI225" s="16"/>
      <c r="GJ225" s="16"/>
      <c r="GK225" s="16"/>
      <c r="GL225" s="16"/>
      <c r="GM225" s="16"/>
      <c r="GN225" s="16"/>
      <c r="GO225" s="16"/>
      <c r="GP225" s="16"/>
      <c r="GQ225" s="16"/>
      <c r="GR225" s="16"/>
      <c r="GS225" s="16"/>
      <c r="GT225" s="16"/>
      <c r="GU225" s="16"/>
      <c r="GV225" s="16"/>
      <c r="GW225" s="16"/>
      <c r="GX225" s="16"/>
      <c r="GY225" s="16"/>
      <c r="GZ225" s="16"/>
      <c r="HA225" s="16"/>
      <c r="HB225" s="16"/>
      <c r="HC225" s="16"/>
      <c r="HD225" s="16"/>
      <c r="HE225" s="16"/>
      <c r="HF225" s="16"/>
      <c r="HG225" s="16"/>
      <c r="HH225" s="16"/>
      <c r="HI225" s="16"/>
      <c r="HJ225" s="16"/>
      <c r="HK225" s="16"/>
      <c r="HL225" s="16"/>
      <c r="HM225" s="16"/>
      <c r="HN225" s="16"/>
      <c r="HO225" s="16"/>
      <c r="HP225" s="16"/>
      <c r="HQ225" s="16"/>
      <c r="HR225" s="16"/>
      <c r="HS225" s="16"/>
      <c r="HT225" s="16"/>
      <c r="HU225" s="16"/>
      <c r="HV225" s="16"/>
      <c r="HW225" s="16"/>
      <c r="HX225" s="16"/>
      <c r="HY225" s="16"/>
      <c r="HZ225" s="16"/>
      <c r="IA225" s="16"/>
      <c r="IB225" s="16"/>
      <c r="IC225" s="16"/>
      <c r="ID225" s="16"/>
      <c r="IE225" s="16"/>
      <c r="IF225" s="16"/>
      <c r="IG225" s="16"/>
      <c r="IH225" s="16"/>
      <c r="II225" s="16"/>
      <c r="IJ225" s="16"/>
      <c r="IK225" s="16"/>
      <c r="IL225" s="16"/>
      <c r="IM225" s="16"/>
      <c r="IN225" s="16"/>
      <c r="IO225" s="16"/>
      <c r="IP225" s="16"/>
      <c r="IQ225" s="16"/>
      <c r="IR225" s="16"/>
      <c r="IS225" s="16"/>
      <c r="IT225" s="16"/>
      <c r="IU225" s="16"/>
      <c r="IV225" s="16"/>
      <c r="IW225" s="16"/>
      <c r="IX225" s="16"/>
      <c r="IY225" s="16"/>
      <c r="IZ225" s="16"/>
      <c r="JA225" s="16"/>
      <c r="JB225" s="16"/>
      <c r="JC225" s="16"/>
      <c r="JD225" s="16"/>
      <c r="JE225" s="16"/>
      <c r="JF225" s="16"/>
      <c r="JG225" s="16"/>
      <c r="JH225" s="16"/>
      <c r="JI225" s="16"/>
      <c r="JJ225" s="16"/>
      <c r="JK225" s="16"/>
      <c r="JL225" s="16"/>
      <c r="JM225" s="16"/>
      <c r="JN225" s="16"/>
      <c r="JO225" s="16"/>
      <c r="JP225" s="16"/>
      <c r="JQ225" s="16"/>
      <c r="JR225" s="16"/>
      <c r="JS225" s="16"/>
      <c r="JT225" s="16"/>
      <c r="JU225" s="16"/>
      <c r="JV225" s="16"/>
      <c r="JW225" s="16"/>
      <c r="JX225" s="16"/>
      <c r="JY225" s="16"/>
      <c r="JZ225" s="16"/>
      <c r="KA225" s="16"/>
      <c r="KB225" s="16"/>
      <c r="KC225" s="16"/>
      <c r="KD225" s="16"/>
      <c r="KE225" s="16"/>
      <c r="KF225" s="16"/>
      <c r="KG225" s="16"/>
      <c r="KH225" s="16"/>
      <c r="KI225" s="16"/>
      <c r="KJ225" s="16"/>
      <c r="KK225" s="16"/>
      <c r="KL225" s="16"/>
      <c r="KM225" s="16"/>
      <c r="KN225" s="16"/>
      <c r="KO225" s="16"/>
      <c r="KP225" s="16"/>
      <c r="KQ225" s="16"/>
      <c r="KR225" s="16"/>
      <c r="KS225" s="16"/>
      <c r="KT225" s="16"/>
      <c r="KU225" s="16"/>
      <c r="KV225" s="16"/>
      <c r="KW225" s="16"/>
      <c r="KX225" s="16"/>
      <c r="KY225" s="16"/>
      <c r="KZ225" s="16"/>
      <c r="LA225" s="16"/>
      <c r="LB225" s="16"/>
      <c r="LC225" s="16"/>
      <c r="LD225" s="16"/>
      <c r="LE225" s="16"/>
      <c r="LF225" s="16"/>
      <c r="LG225" s="16"/>
      <c r="LH225" s="16"/>
      <c r="LI225" s="16"/>
      <c r="LJ225" s="16"/>
      <c r="LK225" s="16"/>
      <c r="LL225" s="16"/>
      <c r="LM225" s="16"/>
      <c r="LN225" s="16"/>
      <c r="LO225" s="16"/>
      <c r="LP225" s="16"/>
      <c r="LQ225" s="16"/>
      <c r="LR225" s="16"/>
      <c r="LS225" s="16"/>
      <c r="LT225" s="16"/>
      <c r="LU225" s="16"/>
      <c r="LV225" s="16"/>
      <c r="LW225" s="16"/>
      <c r="LX225" s="16"/>
      <c r="LY225" s="16"/>
      <c r="LZ225" s="16"/>
      <c r="MA225" s="16"/>
      <c r="MB225" s="16"/>
      <c r="MC225" s="16"/>
      <c r="MD225" s="16"/>
      <c r="ME225" s="16"/>
      <c r="MF225" s="16"/>
      <c r="MG225" s="16"/>
      <c r="MH225" s="16"/>
      <c r="MI225" s="16"/>
      <c r="MJ225" s="16"/>
      <c r="MK225" s="16"/>
      <c r="ML225" s="16"/>
      <c r="MM225" s="16"/>
      <c r="MN225" s="16"/>
      <c r="MO225" s="16"/>
      <c r="MP225" s="16"/>
      <c r="MQ225" s="16"/>
      <c r="MR225" s="16"/>
      <c r="MS225" s="16"/>
      <c r="MT225" s="16"/>
      <c r="MU225" s="16"/>
      <c r="MV225" s="16"/>
      <c r="MW225" s="16"/>
      <c r="MX225" s="16"/>
      <c r="MY225" s="16"/>
      <c r="MZ225" s="16"/>
      <c r="NA225" s="16"/>
      <c r="NB225" s="16"/>
      <c r="NC225" s="16"/>
      <c r="ND225" s="16"/>
      <c r="NE225" s="16"/>
      <c r="NF225" s="16"/>
      <c r="NG225" s="16"/>
      <c r="NH225" s="16"/>
      <c r="NI225" s="16"/>
      <c r="NJ225" s="16"/>
      <c r="NK225" s="16"/>
      <c r="NL225" s="16"/>
      <c r="NM225" s="16"/>
      <c r="NN225" s="16"/>
      <c r="NO225" s="16"/>
      <c r="NP225" s="16"/>
      <c r="NQ225" s="16"/>
      <c r="NR225" s="16"/>
      <c r="NS225" s="16"/>
      <c r="NT225" s="16"/>
      <c r="NU225" s="16"/>
      <c r="NV225" s="16"/>
      <c r="NW225" s="16"/>
      <c r="NX225" s="16"/>
      <c r="NY225" s="16"/>
      <c r="NZ225" s="16"/>
      <c r="OA225" s="16"/>
      <c r="OB225" s="16"/>
      <c r="OC225" s="16"/>
      <c r="OD225" s="16"/>
      <c r="OE225" s="16"/>
      <c r="OF225" s="16"/>
      <c r="OG225" s="16"/>
      <c r="OH225" s="16"/>
      <c r="OI225" s="16"/>
      <c r="OJ225" s="16"/>
      <c r="OK225" s="16"/>
      <c r="OL225" s="16"/>
      <c r="OM225" s="16"/>
      <c r="ON225" s="16"/>
      <c r="OO225" s="16"/>
      <c r="OP225" s="16"/>
      <c r="OQ225" s="16"/>
      <c r="OR225" s="16"/>
      <c r="OS225" s="16"/>
      <c r="OT225" s="16"/>
      <c r="OU225" s="16"/>
      <c r="OV225" s="16"/>
      <c r="OW225" s="16"/>
      <c r="OX225" s="16"/>
      <c r="OY225" s="16"/>
      <c r="OZ225" s="16"/>
      <c r="PA225" s="16"/>
      <c r="PB225" s="16"/>
      <c r="PC225" s="16"/>
      <c r="PD225" s="16"/>
      <c r="PE225" s="16"/>
      <c r="PF225" s="16"/>
      <c r="PG225" s="16"/>
      <c r="PH225" s="16"/>
      <c r="PI225" s="16"/>
      <c r="PJ225" s="16"/>
      <c r="PK225" s="16"/>
      <c r="PL225" s="16"/>
      <c r="PM225" s="16"/>
      <c r="PN225" s="16"/>
      <c r="PO225" s="16"/>
      <c r="PP225" s="16"/>
      <c r="PQ225" s="16"/>
      <c r="PR225" s="16"/>
      <c r="PS225" s="16"/>
      <c r="PT225" s="16"/>
      <c r="PU225" s="16"/>
      <c r="PV225" s="16"/>
      <c r="PW225" s="16"/>
      <c r="PX225" s="16"/>
      <c r="PY225" s="16"/>
      <c r="PZ225" s="16"/>
      <c r="QA225" s="16"/>
      <c r="QB225" s="16"/>
      <c r="QC225" s="16"/>
      <c r="QD225" s="16"/>
      <c r="QE225" s="16"/>
      <c r="QF225" s="16"/>
      <c r="QG225" s="16"/>
      <c r="QH225" s="16"/>
      <c r="QI225" s="16"/>
      <c r="QJ225" s="16"/>
      <c r="QK225" s="16"/>
      <c r="QL225" s="16"/>
      <c r="QM225" s="16"/>
      <c r="QN225" s="16"/>
      <c r="QO225" s="16"/>
      <c r="QP225" s="16"/>
      <c r="QQ225" s="16"/>
      <c r="QR225" s="16"/>
      <c r="QS225" s="16"/>
      <c r="QT225" s="16"/>
      <c r="QU225" s="16"/>
      <c r="QV225" s="16"/>
      <c r="QW225" s="16"/>
      <c r="QX225" s="16"/>
      <c r="QY225" s="16"/>
      <c r="QZ225" s="16"/>
      <c r="RA225" s="16"/>
      <c r="RB225" s="16"/>
      <c r="RC225" s="16"/>
      <c r="RD225" s="16"/>
      <c r="RE225" s="16"/>
      <c r="RF225" s="16"/>
      <c r="RG225" s="16"/>
      <c r="RH225" s="16"/>
      <c r="RI225" s="16"/>
      <c r="RJ225" s="16"/>
      <c r="RK225" s="16"/>
      <c r="RL225" s="16"/>
      <c r="RM225" s="16"/>
      <c r="RN225" s="16"/>
      <c r="RO225" s="16"/>
      <c r="RP225" s="16"/>
      <c r="RQ225" s="16"/>
      <c r="RR225" s="16"/>
      <c r="RS225" s="16"/>
      <c r="RT225" s="16"/>
      <c r="RU225" s="16"/>
      <c r="RV225" s="16"/>
      <c r="RW225" s="16"/>
      <c r="RX225" s="16"/>
      <c r="RY225" s="16"/>
      <c r="RZ225" s="16"/>
      <c r="SA225" s="16"/>
      <c r="SB225" s="16"/>
      <c r="SC225" s="16"/>
      <c r="SD225" s="16"/>
      <c r="SE225" s="16"/>
      <c r="SF225" s="16"/>
      <c r="SG225" s="16"/>
      <c r="SH225" s="16"/>
      <c r="SI225" s="16"/>
      <c r="SJ225" s="16"/>
      <c r="SK225" s="16"/>
      <c r="SL225" s="16"/>
      <c r="SM225" s="16"/>
      <c r="SN225" s="16"/>
      <c r="SO225" s="16"/>
      <c r="SP225" s="16"/>
      <c r="SQ225" s="16"/>
      <c r="SR225" s="16"/>
      <c r="SS225" s="16"/>
      <c r="ST225" s="16"/>
      <c r="SU225" s="16"/>
      <c r="SV225" s="16"/>
      <c r="SW225" s="16"/>
      <c r="SX225" s="16"/>
      <c r="SY225" s="16"/>
      <c r="SZ225" s="16"/>
      <c r="TA225" s="16"/>
      <c r="TB225" s="16"/>
      <c r="TC225" s="16"/>
      <c r="TD225" s="16"/>
      <c r="TE225" s="16"/>
      <c r="TF225" s="16"/>
      <c r="TG225" s="16"/>
      <c r="TH225" s="16"/>
      <c r="TI225" s="16"/>
      <c r="TJ225" s="16"/>
      <c r="TK225" s="16"/>
      <c r="TL225" s="16"/>
      <c r="TM225" s="16"/>
      <c r="TN225" s="16"/>
      <c r="TO225" s="16"/>
    </row>
    <row r="226" spans="1:535" s="98" customFormat="1" x14ac:dyDescent="0.3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c r="GK226" s="16"/>
      <c r="GL226" s="16"/>
      <c r="GM226" s="16"/>
      <c r="GN226" s="16"/>
      <c r="GO226" s="16"/>
      <c r="GP226" s="16"/>
      <c r="GQ226" s="16"/>
      <c r="GR226" s="16"/>
      <c r="GS226" s="16"/>
      <c r="GT226" s="16"/>
      <c r="GU226" s="16"/>
      <c r="GV226" s="16"/>
      <c r="GW226" s="16"/>
      <c r="GX226" s="16"/>
      <c r="GY226" s="16"/>
      <c r="GZ226" s="16"/>
      <c r="HA226" s="16"/>
      <c r="HB226" s="16"/>
      <c r="HC226" s="16"/>
      <c r="HD226" s="16"/>
      <c r="HE226" s="16"/>
      <c r="HF226" s="16"/>
      <c r="HG226" s="16"/>
      <c r="HH226" s="16"/>
      <c r="HI226" s="16"/>
      <c r="HJ226" s="16"/>
      <c r="HK226" s="16"/>
      <c r="HL226" s="16"/>
      <c r="HM226" s="16"/>
      <c r="HN226" s="16"/>
      <c r="HO226" s="16"/>
      <c r="HP226" s="16"/>
      <c r="HQ226" s="16"/>
      <c r="HR226" s="16"/>
      <c r="HS226" s="16"/>
      <c r="HT226" s="16"/>
      <c r="HU226" s="16"/>
      <c r="HV226" s="16"/>
      <c r="HW226" s="16"/>
      <c r="HX226" s="16"/>
      <c r="HY226" s="16"/>
      <c r="HZ226" s="16"/>
      <c r="IA226" s="16"/>
      <c r="IB226" s="16"/>
      <c r="IC226" s="16"/>
      <c r="ID226" s="16"/>
      <c r="IE226" s="16"/>
      <c r="IF226" s="16"/>
      <c r="IG226" s="16"/>
      <c r="IH226" s="16"/>
      <c r="II226" s="16"/>
      <c r="IJ226" s="16"/>
      <c r="IK226" s="16"/>
      <c r="IL226" s="16"/>
      <c r="IM226" s="16"/>
      <c r="IN226" s="16"/>
      <c r="IO226" s="16"/>
      <c r="IP226" s="16"/>
      <c r="IQ226" s="16"/>
      <c r="IR226" s="16"/>
      <c r="IS226" s="16"/>
      <c r="IT226" s="16"/>
      <c r="IU226" s="16"/>
      <c r="IV226" s="16"/>
      <c r="IW226" s="16"/>
      <c r="IX226" s="16"/>
      <c r="IY226" s="16"/>
      <c r="IZ226" s="16"/>
      <c r="JA226" s="16"/>
      <c r="JB226" s="16"/>
      <c r="JC226" s="16"/>
      <c r="JD226" s="16"/>
      <c r="JE226" s="16"/>
      <c r="JF226" s="16"/>
      <c r="JG226" s="16"/>
      <c r="JH226" s="16"/>
      <c r="JI226" s="16"/>
      <c r="JJ226" s="16"/>
      <c r="JK226" s="16"/>
      <c r="JL226" s="16"/>
      <c r="JM226" s="16"/>
      <c r="JN226" s="16"/>
      <c r="JO226" s="16"/>
      <c r="JP226" s="16"/>
      <c r="JQ226" s="16"/>
      <c r="JR226" s="16"/>
      <c r="JS226" s="16"/>
      <c r="JT226" s="16"/>
      <c r="JU226" s="16"/>
      <c r="JV226" s="16"/>
      <c r="JW226" s="16"/>
      <c r="JX226" s="16"/>
      <c r="JY226" s="16"/>
      <c r="JZ226" s="16"/>
      <c r="KA226" s="16"/>
      <c r="KB226" s="16"/>
      <c r="KC226" s="16"/>
      <c r="KD226" s="16"/>
      <c r="KE226" s="16"/>
      <c r="KF226" s="16"/>
      <c r="KG226" s="16"/>
      <c r="KH226" s="16"/>
      <c r="KI226" s="16"/>
      <c r="KJ226" s="16"/>
      <c r="KK226" s="16"/>
      <c r="KL226" s="16"/>
      <c r="KM226" s="16"/>
      <c r="KN226" s="16"/>
      <c r="KO226" s="16"/>
      <c r="KP226" s="16"/>
      <c r="KQ226" s="16"/>
      <c r="KR226" s="16"/>
      <c r="KS226" s="16"/>
      <c r="KT226" s="16"/>
      <c r="KU226" s="16"/>
      <c r="KV226" s="16"/>
      <c r="KW226" s="16"/>
      <c r="KX226" s="16"/>
      <c r="KY226" s="16"/>
      <c r="KZ226" s="16"/>
      <c r="LA226" s="16"/>
      <c r="LB226" s="16"/>
      <c r="LC226" s="16"/>
      <c r="LD226" s="16"/>
      <c r="LE226" s="16"/>
      <c r="LF226" s="16"/>
      <c r="LG226" s="16"/>
      <c r="LH226" s="16"/>
      <c r="LI226" s="16"/>
      <c r="LJ226" s="16"/>
      <c r="LK226" s="16"/>
      <c r="LL226" s="16"/>
      <c r="LM226" s="16"/>
      <c r="LN226" s="16"/>
      <c r="LO226" s="16"/>
      <c r="LP226" s="16"/>
      <c r="LQ226" s="16"/>
      <c r="LR226" s="16"/>
      <c r="LS226" s="16"/>
      <c r="LT226" s="16"/>
      <c r="LU226" s="16"/>
      <c r="LV226" s="16"/>
      <c r="LW226" s="16"/>
      <c r="LX226" s="16"/>
      <c r="LY226" s="16"/>
      <c r="LZ226" s="16"/>
      <c r="MA226" s="16"/>
      <c r="MB226" s="16"/>
      <c r="MC226" s="16"/>
      <c r="MD226" s="16"/>
      <c r="ME226" s="16"/>
      <c r="MF226" s="16"/>
      <c r="MG226" s="16"/>
      <c r="MH226" s="16"/>
      <c r="MI226" s="16"/>
      <c r="MJ226" s="16"/>
      <c r="MK226" s="16"/>
      <c r="ML226" s="16"/>
      <c r="MM226" s="16"/>
      <c r="MN226" s="16"/>
      <c r="MO226" s="16"/>
      <c r="MP226" s="16"/>
      <c r="MQ226" s="16"/>
      <c r="MR226" s="16"/>
      <c r="MS226" s="16"/>
      <c r="MT226" s="16"/>
      <c r="MU226" s="16"/>
      <c r="MV226" s="16"/>
      <c r="MW226" s="16"/>
      <c r="MX226" s="16"/>
      <c r="MY226" s="16"/>
      <c r="MZ226" s="16"/>
      <c r="NA226" s="16"/>
      <c r="NB226" s="16"/>
      <c r="NC226" s="16"/>
      <c r="ND226" s="16"/>
      <c r="NE226" s="16"/>
      <c r="NF226" s="16"/>
      <c r="NG226" s="16"/>
      <c r="NH226" s="16"/>
      <c r="NI226" s="16"/>
      <c r="NJ226" s="16"/>
      <c r="NK226" s="16"/>
      <c r="NL226" s="16"/>
      <c r="NM226" s="16"/>
      <c r="NN226" s="16"/>
      <c r="NO226" s="16"/>
      <c r="NP226" s="16"/>
      <c r="NQ226" s="16"/>
      <c r="NR226" s="16"/>
      <c r="NS226" s="16"/>
      <c r="NT226" s="16"/>
      <c r="NU226" s="16"/>
      <c r="NV226" s="16"/>
      <c r="NW226" s="16"/>
      <c r="NX226" s="16"/>
      <c r="NY226" s="16"/>
      <c r="NZ226" s="16"/>
      <c r="OA226" s="16"/>
      <c r="OB226" s="16"/>
      <c r="OC226" s="16"/>
      <c r="OD226" s="16"/>
      <c r="OE226" s="16"/>
      <c r="OF226" s="16"/>
      <c r="OG226" s="16"/>
      <c r="OH226" s="16"/>
      <c r="OI226" s="16"/>
      <c r="OJ226" s="16"/>
      <c r="OK226" s="16"/>
      <c r="OL226" s="16"/>
      <c r="OM226" s="16"/>
      <c r="ON226" s="16"/>
      <c r="OO226" s="16"/>
      <c r="OP226" s="16"/>
      <c r="OQ226" s="16"/>
      <c r="OR226" s="16"/>
      <c r="OS226" s="16"/>
      <c r="OT226" s="16"/>
      <c r="OU226" s="16"/>
      <c r="OV226" s="16"/>
      <c r="OW226" s="16"/>
      <c r="OX226" s="16"/>
      <c r="OY226" s="16"/>
      <c r="OZ226" s="16"/>
      <c r="PA226" s="16"/>
      <c r="PB226" s="16"/>
      <c r="PC226" s="16"/>
      <c r="PD226" s="16"/>
      <c r="PE226" s="16"/>
      <c r="PF226" s="16"/>
      <c r="PG226" s="16"/>
      <c r="PH226" s="16"/>
      <c r="PI226" s="16"/>
      <c r="PJ226" s="16"/>
      <c r="PK226" s="16"/>
      <c r="PL226" s="16"/>
      <c r="PM226" s="16"/>
      <c r="PN226" s="16"/>
      <c r="PO226" s="16"/>
      <c r="PP226" s="16"/>
      <c r="PQ226" s="16"/>
      <c r="PR226" s="16"/>
      <c r="PS226" s="16"/>
      <c r="PT226" s="16"/>
      <c r="PU226" s="16"/>
      <c r="PV226" s="16"/>
      <c r="PW226" s="16"/>
      <c r="PX226" s="16"/>
      <c r="PY226" s="16"/>
      <c r="PZ226" s="16"/>
      <c r="QA226" s="16"/>
      <c r="QB226" s="16"/>
      <c r="QC226" s="16"/>
      <c r="QD226" s="16"/>
      <c r="QE226" s="16"/>
      <c r="QF226" s="16"/>
      <c r="QG226" s="16"/>
      <c r="QH226" s="16"/>
      <c r="QI226" s="16"/>
      <c r="QJ226" s="16"/>
      <c r="QK226" s="16"/>
      <c r="QL226" s="16"/>
      <c r="QM226" s="16"/>
      <c r="QN226" s="16"/>
      <c r="QO226" s="16"/>
      <c r="QP226" s="16"/>
      <c r="QQ226" s="16"/>
      <c r="QR226" s="16"/>
      <c r="QS226" s="16"/>
      <c r="QT226" s="16"/>
      <c r="QU226" s="16"/>
      <c r="QV226" s="16"/>
      <c r="QW226" s="16"/>
      <c r="QX226" s="16"/>
      <c r="QY226" s="16"/>
      <c r="QZ226" s="16"/>
      <c r="RA226" s="16"/>
      <c r="RB226" s="16"/>
      <c r="RC226" s="16"/>
      <c r="RD226" s="16"/>
      <c r="RE226" s="16"/>
      <c r="RF226" s="16"/>
      <c r="RG226" s="16"/>
      <c r="RH226" s="16"/>
      <c r="RI226" s="16"/>
      <c r="RJ226" s="16"/>
      <c r="RK226" s="16"/>
      <c r="RL226" s="16"/>
      <c r="RM226" s="16"/>
      <c r="RN226" s="16"/>
      <c r="RO226" s="16"/>
      <c r="RP226" s="16"/>
      <c r="RQ226" s="16"/>
      <c r="RR226" s="16"/>
      <c r="RS226" s="16"/>
      <c r="RT226" s="16"/>
      <c r="RU226" s="16"/>
      <c r="RV226" s="16"/>
      <c r="RW226" s="16"/>
      <c r="RX226" s="16"/>
      <c r="RY226" s="16"/>
      <c r="RZ226" s="16"/>
      <c r="SA226" s="16"/>
      <c r="SB226" s="16"/>
      <c r="SC226" s="16"/>
      <c r="SD226" s="16"/>
      <c r="SE226" s="16"/>
      <c r="SF226" s="16"/>
      <c r="SG226" s="16"/>
      <c r="SH226" s="16"/>
      <c r="SI226" s="16"/>
      <c r="SJ226" s="16"/>
      <c r="SK226" s="16"/>
      <c r="SL226" s="16"/>
      <c r="SM226" s="16"/>
      <c r="SN226" s="16"/>
      <c r="SO226" s="16"/>
      <c r="SP226" s="16"/>
      <c r="SQ226" s="16"/>
      <c r="SR226" s="16"/>
      <c r="SS226" s="16"/>
      <c r="ST226" s="16"/>
      <c r="SU226" s="16"/>
      <c r="SV226" s="16"/>
      <c r="SW226" s="16"/>
      <c r="SX226" s="16"/>
      <c r="SY226" s="16"/>
      <c r="SZ226" s="16"/>
      <c r="TA226" s="16"/>
      <c r="TB226" s="16"/>
      <c r="TC226" s="16"/>
      <c r="TD226" s="16"/>
      <c r="TE226" s="16"/>
      <c r="TF226" s="16"/>
      <c r="TG226" s="16"/>
      <c r="TH226" s="16"/>
      <c r="TI226" s="16"/>
      <c r="TJ226" s="16"/>
      <c r="TK226" s="16"/>
      <c r="TL226" s="16"/>
      <c r="TM226" s="16"/>
      <c r="TN226" s="16"/>
      <c r="TO226" s="16"/>
    </row>
    <row r="227" spans="1:535" s="98" customFormat="1" x14ac:dyDescent="0.3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c r="GK227" s="16"/>
      <c r="GL227" s="16"/>
      <c r="GM227" s="16"/>
      <c r="GN227" s="16"/>
      <c r="GO227" s="16"/>
      <c r="GP227" s="16"/>
      <c r="GQ227" s="16"/>
      <c r="GR227" s="16"/>
      <c r="GS227" s="16"/>
      <c r="GT227" s="16"/>
      <c r="GU227" s="16"/>
      <c r="GV227" s="16"/>
      <c r="GW227" s="16"/>
      <c r="GX227" s="16"/>
      <c r="GY227" s="16"/>
      <c r="GZ227" s="16"/>
      <c r="HA227" s="16"/>
      <c r="HB227" s="16"/>
      <c r="HC227" s="16"/>
      <c r="HD227" s="16"/>
      <c r="HE227" s="16"/>
      <c r="HF227" s="16"/>
      <c r="HG227" s="16"/>
      <c r="HH227" s="16"/>
      <c r="HI227" s="16"/>
      <c r="HJ227" s="16"/>
      <c r="HK227" s="16"/>
      <c r="HL227" s="16"/>
      <c r="HM227" s="16"/>
      <c r="HN227" s="16"/>
      <c r="HO227" s="16"/>
      <c r="HP227" s="16"/>
      <c r="HQ227" s="16"/>
      <c r="HR227" s="16"/>
      <c r="HS227" s="16"/>
      <c r="HT227" s="16"/>
      <c r="HU227" s="16"/>
      <c r="HV227" s="16"/>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c r="IT227" s="16"/>
      <c r="IU227" s="16"/>
      <c r="IV227" s="16"/>
      <c r="IW227" s="16"/>
      <c r="IX227" s="16"/>
      <c r="IY227" s="16"/>
      <c r="IZ227" s="16"/>
      <c r="JA227" s="16"/>
      <c r="JB227" s="16"/>
      <c r="JC227" s="16"/>
      <c r="JD227" s="16"/>
      <c r="JE227" s="16"/>
      <c r="JF227" s="16"/>
      <c r="JG227" s="16"/>
      <c r="JH227" s="16"/>
      <c r="JI227" s="16"/>
      <c r="JJ227" s="16"/>
      <c r="JK227" s="16"/>
      <c r="JL227" s="16"/>
      <c r="JM227" s="16"/>
      <c r="JN227" s="16"/>
      <c r="JO227" s="16"/>
      <c r="JP227" s="16"/>
      <c r="JQ227" s="16"/>
      <c r="JR227" s="16"/>
      <c r="JS227" s="16"/>
      <c r="JT227" s="16"/>
      <c r="JU227" s="16"/>
      <c r="JV227" s="16"/>
      <c r="JW227" s="16"/>
      <c r="JX227" s="16"/>
      <c r="JY227" s="16"/>
      <c r="JZ227" s="16"/>
      <c r="KA227" s="16"/>
      <c r="KB227" s="16"/>
      <c r="KC227" s="16"/>
      <c r="KD227" s="16"/>
      <c r="KE227" s="16"/>
      <c r="KF227" s="16"/>
      <c r="KG227" s="16"/>
      <c r="KH227" s="16"/>
      <c r="KI227" s="16"/>
      <c r="KJ227" s="16"/>
      <c r="KK227" s="16"/>
      <c r="KL227" s="16"/>
      <c r="KM227" s="16"/>
      <c r="KN227" s="16"/>
      <c r="KO227" s="16"/>
      <c r="KP227" s="16"/>
      <c r="KQ227" s="16"/>
      <c r="KR227" s="16"/>
      <c r="KS227" s="16"/>
      <c r="KT227" s="16"/>
      <c r="KU227" s="16"/>
      <c r="KV227" s="16"/>
      <c r="KW227" s="16"/>
      <c r="KX227" s="16"/>
      <c r="KY227" s="16"/>
      <c r="KZ227" s="16"/>
      <c r="LA227" s="16"/>
      <c r="LB227" s="16"/>
      <c r="LC227" s="16"/>
      <c r="LD227" s="16"/>
      <c r="LE227" s="16"/>
      <c r="LF227" s="16"/>
      <c r="LG227" s="16"/>
      <c r="LH227" s="16"/>
      <c r="LI227" s="16"/>
      <c r="LJ227" s="16"/>
      <c r="LK227" s="16"/>
      <c r="LL227" s="16"/>
      <c r="LM227" s="16"/>
      <c r="LN227" s="16"/>
      <c r="LO227" s="16"/>
      <c r="LP227" s="16"/>
      <c r="LQ227" s="16"/>
      <c r="LR227" s="16"/>
      <c r="LS227" s="16"/>
      <c r="LT227" s="16"/>
      <c r="LU227" s="16"/>
      <c r="LV227" s="16"/>
      <c r="LW227" s="16"/>
      <c r="LX227" s="16"/>
      <c r="LY227" s="16"/>
      <c r="LZ227" s="16"/>
      <c r="MA227" s="16"/>
      <c r="MB227" s="16"/>
      <c r="MC227" s="16"/>
      <c r="MD227" s="16"/>
      <c r="ME227" s="16"/>
      <c r="MF227" s="16"/>
      <c r="MG227" s="16"/>
      <c r="MH227" s="16"/>
      <c r="MI227" s="16"/>
      <c r="MJ227" s="16"/>
      <c r="MK227" s="16"/>
      <c r="ML227" s="16"/>
      <c r="MM227" s="16"/>
      <c r="MN227" s="16"/>
      <c r="MO227" s="16"/>
      <c r="MP227" s="16"/>
      <c r="MQ227" s="16"/>
      <c r="MR227" s="16"/>
      <c r="MS227" s="16"/>
      <c r="MT227" s="16"/>
      <c r="MU227" s="16"/>
      <c r="MV227" s="16"/>
      <c r="MW227" s="16"/>
      <c r="MX227" s="16"/>
      <c r="MY227" s="16"/>
      <c r="MZ227" s="16"/>
      <c r="NA227" s="16"/>
      <c r="NB227" s="16"/>
      <c r="NC227" s="16"/>
      <c r="ND227" s="16"/>
      <c r="NE227" s="16"/>
      <c r="NF227" s="16"/>
      <c r="NG227" s="16"/>
      <c r="NH227" s="16"/>
      <c r="NI227" s="16"/>
      <c r="NJ227" s="16"/>
      <c r="NK227" s="16"/>
      <c r="NL227" s="16"/>
      <c r="NM227" s="16"/>
      <c r="NN227" s="16"/>
      <c r="NO227" s="16"/>
      <c r="NP227" s="16"/>
      <c r="NQ227" s="16"/>
      <c r="NR227" s="16"/>
      <c r="NS227" s="16"/>
      <c r="NT227" s="16"/>
      <c r="NU227" s="16"/>
      <c r="NV227" s="16"/>
      <c r="NW227" s="16"/>
      <c r="NX227" s="16"/>
      <c r="NY227" s="16"/>
      <c r="NZ227" s="16"/>
      <c r="OA227" s="16"/>
      <c r="OB227" s="16"/>
      <c r="OC227" s="16"/>
      <c r="OD227" s="16"/>
      <c r="OE227" s="16"/>
      <c r="OF227" s="16"/>
      <c r="OG227" s="16"/>
      <c r="OH227" s="16"/>
      <c r="OI227" s="16"/>
      <c r="OJ227" s="16"/>
      <c r="OK227" s="16"/>
      <c r="OL227" s="16"/>
      <c r="OM227" s="16"/>
      <c r="ON227" s="16"/>
      <c r="OO227" s="16"/>
      <c r="OP227" s="16"/>
      <c r="OQ227" s="16"/>
      <c r="OR227" s="16"/>
      <c r="OS227" s="16"/>
      <c r="OT227" s="16"/>
      <c r="OU227" s="16"/>
      <c r="OV227" s="16"/>
      <c r="OW227" s="16"/>
      <c r="OX227" s="16"/>
      <c r="OY227" s="16"/>
      <c r="OZ227" s="16"/>
      <c r="PA227" s="16"/>
      <c r="PB227" s="16"/>
      <c r="PC227" s="16"/>
      <c r="PD227" s="16"/>
      <c r="PE227" s="16"/>
      <c r="PF227" s="16"/>
      <c r="PG227" s="16"/>
      <c r="PH227" s="16"/>
      <c r="PI227" s="16"/>
      <c r="PJ227" s="16"/>
      <c r="PK227" s="16"/>
      <c r="PL227" s="16"/>
      <c r="PM227" s="16"/>
      <c r="PN227" s="16"/>
      <c r="PO227" s="16"/>
      <c r="PP227" s="16"/>
      <c r="PQ227" s="16"/>
      <c r="PR227" s="16"/>
      <c r="PS227" s="16"/>
      <c r="PT227" s="16"/>
      <c r="PU227" s="16"/>
      <c r="PV227" s="16"/>
      <c r="PW227" s="16"/>
      <c r="PX227" s="16"/>
      <c r="PY227" s="16"/>
      <c r="PZ227" s="16"/>
      <c r="QA227" s="16"/>
      <c r="QB227" s="16"/>
      <c r="QC227" s="16"/>
      <c r="QD227" s="16"/>
      <c r="QE227" s="16"/>
      <c r="QF227" s="16"/>
      <c r="QG227" s="16"/>
      <c r="QH227" s="16"/>
      <c r="QI227" s="16"/>
      <c r="QJ227" s="16"/>
      <c r="QK227" s="16"/>
      <c r="QL227" s="16"/>
      <c r="QM227" s="16"/>
      <c r="QN227" s="16"/>
      <c r="QO227" s="16"/>
      <c r="QP227" s="16"/>
      <c r="QQ227" s="16"/>
      <c r="QR227" s="16"/>
      <c r="QS227" s="16"/>
      <c r="QT227" s="16"/>
      <c r="QU227" s="16"/>
      <c r="QV227" s="16"/>
      <c r="QW227" s="16"/>
      <c r="QX227" s="16"/>
      <c r="QY227" s="16"/>
      <c r="QZ227" s="16"/>
      <c r="RA227" s="16"/>
      <c r="RB227" s="16"/>
      <c r="RC227" s="16"/>
      <c r="RD227" s="16"/>
      <c r="RE227" s="16"/>
      <c r="RF227" s="16"/>
      <c r="RG227" s="16"/>
      <c r="RH227" s="16"/>
      <c r="RI227" s="16"/>
      <c r="RJ227" s="16"/>
      <c r="RK227" s="16"/>
      <c r="RL227" s="16"/>
      <c r="RM227" s="16"/>
      <c r="RN227" s="16"/>
      <c r="RO227" s="16"/>
      <c r="RP227" s="16"/>
      <c r="RQ227" s="16"/>
      <c r="RR227" s="16"/>
      <c r="RS227" s="16"/>
      <c r="RT227" s="16"/>
      <c r="RU227" s="16"/>
      <c r="RV227" s="16"/>
      <c r="RW227" s="16"/>
      <c r="RX227" s="16"/>
      <c r="RY227" s="16"/>
      <c r="RZ227" s="16"/>
      <c r="SA227" s="16"/>
      <c r="SB227" s="16"/>
      <c r="SC227" s="16"/>
      <c r="SD227" s="16"/>
      <c r="SE227" s="16"/>
      <c r="SF227" s="16"/>
      <c r="SG227" s="16"/>
      <c r="SH227" s="16"/>
      <c r="SI227" s="16"/>
      <c r="SJ227" s="16"/>
      <c r="SK227" s="16"/>
      <c r="SL227" s="16"/>
      <c r="SM227" s="16"/>
      <c r="SN227" s="16"/>
      <c r="SO227" s="16"/>
      <c r="SP227" s="16"/>
      <c r="SQ227" s="16"/>
      <c r="SR227" s="16"/>
      <c r="SS227" s="16"/>
      <c r="ST227" s="16"/>
      <c r="SU227" s="16"/>
      <c r="SV227" s="16"/>
      <c r="SW227" s="16"/>
      <c r="SX227" s="16"/>
      <c r="SY227" s="16"/>
      <c r="SZ227" s="16"/>
      <c r="TA227" s="16"/>
      <c r="TB227" s="16"/>
      <c r="TC227" s="16"/>
      <c r="TD227" s="16"/>
      <c r="TE227" s="16"/>
      <c r="TF227" s="16"/>
      <c r="TG227" s="16"/>
      <c r="TH227" s="16"/>
      <c r="TI227" s="16"/>
      <c r="TJ227" s="16"/>
      <c r="TK227" s="16"/>
      <c r="TL227" s="16"/>
      <c r="TM227" s="16"/>
      <c r="TN227" s="16"/>
      <c r="TO227" s="16"/>
    </row>
    <row r="228" spans="1:535" s="98" customFormat="1" x14ac:dyDescent="0.3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c r="GK228" s="16"/>
      <c r="GL228" s="16"/>
      <c r="GM228" s="16"/>
      <c r="GN228" s="16"/>
      <c r="GO228" s="16"/>
      <c r="GP228" s="16"/>
      <c r="GQ228" s="16"/>
      <c r="GR228" s="16"/>
      <c r="GS228" s="16"/>
      <c r="GT228" s="16"/>
      <c r="GU228" s="16"/>
      <c r="GV228" s="16"/>
      <c r="GW228" s="16"/>
      <c r="GX228" s="16"/>
      <c r="GY228" s="16"/>
      <c r="GZ228" s="16"/>
      <c r="HA228" s="16"/>
      <c r="HB228" s="16"/>
      <c r="HC228" s="16"/>
      <c r="HD228" s="16"/>
      <c r="HE228" s="16"/>
      <c r="HF228" s="16"/>
      <c r="HG228" s="16"/>
      <c r="HH228" s="16"/>
      <c r="HI228" s="16"/>
      <c r="HJ228" s="16"/>
      <c r="HK228" s="16"/>
      <c r="HL228" s="16"/>
      <c r="HM228" s="16"/>
      <c r="HN228" s="16"/>
      <c r="HO228" s="16"/>
      <c r="HP228" s="16"/>
      <c r="HQ228" s="16"/>
      <c r="HR228" s="16"/>
      <c r="HS228" s="16"/>
      <c r="HT228" s="16"/>
      <c r="HU228" s="16"/>
      <c r="HV228" s="16"/>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c r="IT228" s="16"/>
      <c r="IU228" s="16"/>
      <c r="IV228" s="16"/>
      <c r="IW228" s="16"/>
      <c r="IX228" s="16"/>
      <c r="IY228" s="16"/>
      <c r="IZ228" s="16"/>
      <c r="JA228" s="16"/>
      <c r="JB228" s="16"/>
      <c r="JC228" s="16"/>
      <c r="JD228" s="16"/>
      <c r="JE228" s="16"/>
      <c r="JF228" s="16"/>
      <c r="JG228" s="16"/>
      <c r="JH228" s="16"/>
      <c r="JI228" s="16"/>
      <c r="JJ228" s="16"/>
      <c r="JK228" s="16"/>
      <c r="JL228" s="16"/>
      <c r="JM228" s="16"/>
      <c r="JN228" s="16"/>
      <c r="JO228" s="16"/>
      <c r="JP228" s="16"/>
      <c r="JQ228" s="16"/>
      <c r="JR228" s="16"/>
      <c r="JS228" s="16"/>
      <c r="JT228" s="16"/>
      <c r="JU228" s="16"/>
      <c r="JV228" s="16"/>
      <c r="JW228" s="16"/>
      <c r="JX228" s="16"/>
      <c r="JY228" s="16"/>
      <c r="JZ228" s="16"/>
      <c r="KA228" s="16"/>
      <c r="KB228" s="16"/>
      <c r="KC228" s="16"/>
      <c r="KD228" s="16"/>
      <c r="KE228" s="16"/>
      <c r="KF228" s="16"/>
      <c r="KG228" s="16"/>
      <c r="KH228" s="16"/>
      <c r="KI228" s="16"/>
      <c r="KJ228" s="16"/>
      <c r="KK228" s="16"/>
      <c r="KL228" s="16"/>
      <c r="KM228" s="16"/>
      <c r="KN228" s="16"/>
      <c r="KO228" s="16"/>
      <c r="KP228" s="16"/>
      <c r="KQ228" s="16"/>
      <c r="KR228" s="16"/>
      <c r="KS228" s="16"/>
      <c r="KT228" s="16"/>
      <c r="KU228" s="16"/>
      <c r="KV228" s="16"/>
      <c r="KW228" s="16"/>
      <c r="KX228" s="16"/>
      <c r="KY228" s="16"/>
      <c r="KZ228" s="16"/>
      <c r="LA228" s="16"/>
      <c r="LB228" s="16"/>
      <c r="LC228" s="16"/>
      <c r="LD228" s="16"/>
      <c r="LE228" s="16"/>
      <c r="LF228" s="16"/>
      <c r="LG228" s="16"/>
      <c r="LH228" s="16"/>
      <c r="LI228" s="16"/>
      <c r="LJ228" s="16"/>
      <c r="LK228" s="16"/>
      <c r="LL228" s="16"/>
      <c r="LM228" s="16"/>
      <c r="LN228" s="16"/>
      <c r="LO228" s="16"/>
      <c r="LP228" s="16"/>
      <c r="LQ228" s="16"/>
      <c r="LR228" s="16"/>
      <c r="LS228" s="16"/>
      <c r="LT228" s="16"/>
      <c r="LU228" s="16"/>
      <c r="LV228" s="16"/>
      <c r="LW228" s="16"/>
      <c r="LX228" s="16"/>
      <c r="LY228" s="16"/>
      <c r="LZ228" s="16"/>
      <c r="MA228" s="16"/>
      <c r="MB228" s="16"/>
      <c r="MC228" s="16"/>
      <c r="MD228" s="16"/>
      <c r="ME228" s="16"/>
      <c r="MF228" s="16"/>
      <c r="MG228" s="16"/>
      <c r="MH228" s="16"/>
      <c r="MI228" s="16"/>
      <c r="MJ228" s="16"/>
      <c r="MK228" s="16"/>
      <c r="ML228" s="16"/>
      <c r="MM228" s="16"/>
      <c r="MN228" s="16"/>
      <c r="MO228" s="16"/>
      <c r="MP228" s="16"/>
      <c r="MQ228" s="16"/>
      <c r="MR228" s="16"/>
      <c r="MS228" s="16"/>
      <c r="MT228" s="16"/>
      <c r="MU228" s="16"/>
      <c r="MV228" s="16"/>
      <c r="MW228" s="16"/>
      <c r="MX228" s="16"/>
      <c r="MY228" s="16"/>
      <c r="MZ228" s="16"/>
      <c r="NA228" s="16"/>
      <c r="NB228" s="16"/>
      <c r="NC228" s="16"/>
      <c r="ND228" s="16"/>
      <c r="NE228" s="16"/>
      <c r="NF228" s="16"/>
      <c r="NG228" s="16"/>
      <c r="NH228" s="16"/>
      <c r="NI228" s="16"/>
      <c r="NJ228" s="16"/>
      <c r="NK228" s="16"/>
      <c r="NL228" s="16"/>
      <c r="NM228" s="16"/>
      <c r="NN228" s="16"/>
      <c r="NO228" s="16"/>
      <c r="NP228" s="16"/>
      <c r="NQ228" s="16"/>
      <c r="NR228" s="16"/>
      <c r="NS228" s="16"/>
      <c r="NT228" s="16"/>
      <c r="NU228" s="16"/>
      <c r="NV228" s="16"/>
      <c r="NW228" s="16"/>
      <c r="NX228" s="16"/>
      <c r="NY228" s="16"/>
      <c r="NZ228" s="16"/>
      <c r="OA228" s="16"/>
      <c r="OB228" s="16"/>
      <c r="OC228" s="16"/>
      <c r="OD228" s="16"/>
      <c r="OE228" s="16"/>
      <c r="OF228" s="16"/>
      <c r="OG228" s="16"/>
      <c r="OH228" s="16"/>
      <c r="OI228" s="16"/>
      <c r="OJ228" s="16"/>
      <c r="OK228" s="16"/>
      <c r="OL228" s="16"/>
      <c r="OM228" s="16"/>
      <c r="ON228" s="16"/>
      <c r="OO228" s="16"/>
      <c r="OP228" s="16"/>
      <c r="OQ228" s="16"/>
      <c r="OR228" s="16"/>
      <c r="OS228" s="16"/>
      <c r="OT228" s="16"/>
      <c r="OU228" s="16"/>
      <c r="OV228" s="16"/>
      <c r="OW228" s="16"/>
      <c r="OX228" s="16"/>
      <c r="OY228" s="16"/>
      <c r="OZ228" s="16"/>
      <c r="PA228" s="16"/>
      <c r="PB228" s="16"/>
      <c r="PC228" s="16"/>
      <c r="PD228" s="16"/>
      <c r="PE228" s="16"/>
      <c r="PF228" s="16"/>
      <c r="PG228" s="16"/>
      <c r="PH228" s="16"/>
      <c r="PI228" s="16"/>
      <c r="PJ228" s="16"/>
      <c r="PK228" s="16"/>
      <c r="PL228" s="16"/>
      <c r="PM228" s="16"/>
      <c r="PN228" s="16"/>
      <c r="PO228" s="16"/>
      <c r="PP228" s="16"/>
      <c r="PQ228" s="16"/>
      <c r="PR228" s="16"/>
      <c r="PS228" s="16"/>
      <c r="PT228" s="16"/>
      <c r="PU228" s="16"/>
      <c r="PV228" s="16"/>
      <c r="PW228" s="16"/>
      <c r="PX228" s="16"/>
      <c r="PY228" s="16"/>
      <c r="PZ228" s="16"/>
      <c r="QA228" s="16"/>
      <c r="QB228" s="16"/>
      <c r="QC228" s="16"/>
      <c r="QD228" s="16"/>
      <c r="QE228" s="16"/>
      <c r="QF228" s="16"/>
      <c r="QG228" s="16"/>
      <c r="QH228" s="16"/>
      <c r="QI228" s="16"/>
      <c r="QJ228" s="16"/>
      <c r="QK228" s="16"/>
      <c r="QL228" s="16"/>
      <c r="QM228" s="16"/>
      <c r="QN228" s="16"/>
      <c r="QO228" s="16"/>
      <c r="QP228" s="16"/>
      <c r="QQ228" s="16"/>
      <c r="QR228" s="16"/>
      <c r="QS228" s="16"/>
      <c r="QT228" s="16"/>
      <c r="QU228" s="16"/>
      <c r="QV228" s="16"/>
      <c r="QW228" s="16"/>
      <c r="QX228" s="16"/>
      <c r="QY228" s="16"/>
      <c r="QZ228" s="16"/>
      <c r="RA228" s="16"/>
      <c r="RB228" s="16"/>
      <c r="RC228" s="16"/>
      <c r="RD228" s="16"/>
      <c r="RE228" s="16"/>
      <c r="RF228" s="16"/>
      <c r="RG228" s="16"/>
      <c r="RH228" s="16"/>
      <c r="RI228" s="16"/>
      <c r="RJ228" s="16"/>
      <c r="RK228" s="16"/>
      <c r="RL228" s="16"/>
      <c r="RM228" s="16"/>
      <c r="RN228" s="16"/>
      <c r="RO228" s="16"/>
      <c r="RP228" s="16"/>
      <c r="RQ228" s="16"/>
      <c r="RR228" s="16"/>
      <c r="RS228" s="16"/>
      <c r="RT228" s="16"/>
      <c r="RU228" s="16"/>
      <c r="RV228" s="16"/>
      <c r="RW228" s="16"/>
      <c r="RX228" s="16"/>
      <c r="RY228" s="16"/>
      <c r="RZ228" s="16"/>
      <c r="SA228" s="16"/>
      <c r="SB228" s="16"/>
      <c r="SC228" s="16"/>
      <c r="SD228" s="16"/>
      <c r="SE228" s="16"/>
      <c r="SF228" s="16"/>
      <c r="SG228" s="16"/>
      <c r="SH228" s="16"/>
      <c r="SI228" s="16"/>
      <c r="SJ228" s="16"/>
      <c r="SK228" s="16"/>
      <c r="SL228" s="16"/>
      <c r="SM228" s="16"/>
      <c r="SN228" s="16"/>
      <c r="SO228" s="16"/>
      <c r="SP228" s="16"/>
      <c r="SQ228" s="16"/>
      <c r="SR228" s="16"/>
      <c r="SS228" s="16"/>
      <c r="ST228" s="16"/>
      <c r="SU228" s="16"/>
      <c r="SV228" s="16"/>
      <c r="SW228" s="16"/>
      <c r="SX228" s="16"/>
      <c r="SY228" s="16"/>
      <c r="SZ228" s="16"/>
      <c r="TA228" s="16"/>
      <c r="TB228" s="16"/>
      <c r="TC228" s="16"/>
      <c r="TD228" s="16"/>
      <c r="TE228" s="16"/>
      <c r="TF228" s="16"/>
      <c r="TG228" s="16"/>
      <c r="TH228" s="16"/>
      <c r="TI228" s="16"/>
      <c r="TJ228" s="16"/>
      <c r="TK228" s="16"/>
      <c r="TL228" s="16"/>
      <c r="TM228" s="16"/>
      <c r="TN228" s="16"/>
      <c r="TO228" s="16"/>
    </row>
    <row r="229" spans="1:535" s="98" customFormat="1" x14ac:dyDescent="0.3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D229" s="16"/>
      <c r="GE229" s="16"/>
      <c r="GF229" s="16"/>
      <c r="GG229" s="16"/>
      <c r="GH229" s="16"/>
      <c r="GI229" s="16"/>
      <c r="GJ229" s="16"/>
      <c r="GK229" s="16"/>
      <c r="GL229" s="16"/>
      <c r="GM229" s="16"/>
      <c r="GN229" s="16"/>
      <c r="GO229" s="16"/>
      <c r="GP229" s="16"/>
      <c r="GQ229" s="16"/>
      <c r="GR229" s="16"/>
      <c r="GS229" s="16"/>
      <c r="GT229" s="16"/>
      <c r="GU229" s="16"/>
      <c r="GV229" s="16"/>
      <c r="GW229" s="16"/>
      <c r="GX229" s="16"/>
      <c r="GY229" s="16"/>
      <c r="GZ229" s="16"/>
      <c r="HA229" s="16"/>
      <c r="HB229" s="16"/>
      <c r="HC229" s="16"/>
      <c r="HD229" s="16"/>
      <c r="HE229" s="16"/>
      <c r="HF229" s="16"/>
      <c r="HG229" s="16"/>
      <c r="HH229" s="16"/>
      <c r="HI229" s="16"/>
      <c r="HJ229" s="16"/>
      <c r="HK229" s="16"/>
      <c r="HL229" s="16"/>
      <c r="HM229" s="16"/>
      <c r="HN229" s="16"/>
      <c r="HO229" s="16"/>
      <c r="HP229" s="16"/>
      <c r="HQ229" s="16"/>
      <c r="HR229" s="16"/>
      <c r="HS229" s="16"/>
      <c r="HT229" s="16"/>
      <c r="HU229" s="16"/>
      <c r="HV229" s="16"/>
      <c r="HW229" s="16"/>
      <c r="HX229" s="16"/>
      <c r="HY229" s="16"/>
      <c r="HZ229" s="16"/>
      <c r="IA229" s="16"/>
      <c r="IB229" s="16"/>
      <c r="IC229" s="16"/>
      <c r="ID229" s="16"/>
      <c r="IE229" s="16"/>
      <c r="IF229" s="16"/>
      <c r="IG229" s="16"/>
      <c r="IH229" s="16"/>
      <c r="II229" s="16"/>
      <c r="IJ229" s="16"/>
      <c r="IK229" s="16"/>
      <c r="IL229" s="16"/>
      <c r="IM229" s="16"/>
      <c r="IN229" s="16"/>
      <c r="IO229" s="16"/>
      <c r="IP229" s="16"/>
      <c r="IQ229" s="16"/>
      <c r="IR229" s="16"/>
      <c r="IS229" s="16"/>
      <c r="IT229" s="16"/>
      <c r="IU229" s="16"/>
      <c r="IV229" s="16"/>
      <c r="IW229" s="16"/>
      <c r="IX229" s="16"/>
      <c r="IY229" s="16"/>
      <c r="IZ229" s="16"/>
      <c r="JA229" s="16"/>
      <c r="JB229" s="16"/>
      <c r="JC229" s="16"/>
      <c r="JD229" s="16"/>
      <c r="JE229" s="16"/>
      <c r="JF229" s="16"/>
      <c r="JG229" s="16"/>
      <c r="JH229" s="16"/>
      <c r="JI229" s="16"/>
      <c r="JJ229" s="16"/>
      <c r="JK229" s="16"/>
      <c r="JL229" s="16"/>
      <c r="JM229" s="16"/>
      <c r="JN229" s="16"/>
      <c r="JO229" s="16"/>
      <c r="JP229" s="16"/>
      <c r="JQ229" s="16"/>
      <c r="JR229" s="16"/>
      <c r="JS229" s="16"/>
      <c r="JT229" s="16"/>
      <c r="JU229" s="16"/>
      <c r="JV229" s="16"/>
      <c r="JW229" s="16"/>
      <c r="JX229" s="16"/>
      <c r="JY229" s="16"/>
      <c r="JZ229" s="16"/>
      <c r="KA229" s="16"/>
      <c r="KB229" s="16"/>
      <c r="KC229" s="16"/>
      <c r="KD229" s="16"/>
      <c r="KE229" s="16"/>
      <c r="KF229" s="16"/>
      <c r="KG229" s="16"/>
      <c r="KH229" s="16"/>
      <c r="KI229" s="16"/>
      <c r="KJ229" s="16"/>
      <c r="KK229" s="16"/>
      <c r="KL229" s="16"/>
      <c r="KM229" s="16"/>
      <c r="KN229" s="16"/>
      <c r="KO229" s="16"/>
      <c r="KP229" s="16"/>
      <c r="KQ229" s="16"/>
      <c r="KR229" s="16"/>
      <c r="KS229" s="16"/>
      <c r="KT229" s="16"/>
      <c r="KU229" s="16"/>
      <c r="KV229" s="16"/>
      <c r="KW229" s="16"/>
      <c r="KX229" s="16"/>
      <c r="KY229" s="16"/>
      <c r="KZ229" s="16"/>
      <c r="LA229" s="16"/>
      <c r="LB229" s="16"/>
      <c r="LC229" s="16"/>
      <c r="LD229" s="16"/>
      <c r="LE229" s="16"/>
      <c r="LF229" s="16"/>
      <c r="LG229" s="16"/>
      <c r="LH229" s="16"/>
      <c r="LI229" s="16"/>
      <c r="LJ229" s="16"/>
      <c r="LK229" s="16"/>
      <c r="LL229" s="16"/>
      <c r="LM229" s="16"/>
      <c r="LN229" s="16"/>
      <c r="LO229" s="16"/>
      <c r="LP229" s="16"/>
      <c r="LQ229" s="16"/>
      <c r="LR229" s="16"/>
      <c r="LS229" s="16"/>
      <c r="LT229" s="16"/>
      <c r="LU229" s="16"/>
      <c r="LV229" s="16"/>
      <c r="LW229" s="16"/>
      <c r="LX229" s="16"/>
      <c r="LY229" s="16"/>
      <c r="LZ229" s="16"/>
      <c r="MA229" s="16"/>
      <c r="MB229" s="16"/>
      <c r="MC229" s="16"/>
      <c r="MD229" s="16"/>
      <c r="ME229" s="16"/>
      <c r="MF229" s="16"/>
      <c r="MG229" s="16"/>
      <c r="MH229" s="16"/>
      <c r="MI229" s="16"/>
      <c r="MJ229" s="16"/>
      <c r="MK229" s="16"/>
      <c r="ML229" s="16"/>
      <c r="MM229" s="16"/>
      <c r="MN229" s="16"/>
      <c r="MO229" s="16"/>
      <c r="MP229" s="16"/>
      <c r="MQ229" s="16"/>
      <c r="MR229" s="16"/>
      <c r="MS229" s="16"/>
      <c r="MT229" s="16"/>
      <c r="MU229" s="16"/>
      <c r="MV229" s="16"/>
      <c r="MW229" s="16"/>
      <c r="MX229" s="16"/>
      <c r="MY229" s="16"/>
      <c r="MZ229" s="16"/>
      <c r="NA229" s="16"/>
      <c r="NB229" s="16"/>
      <c r="NC229" s="16"/>
      <c r="ND229" s="16"/>
      <c r="NE229" s="16"/>
      <c r="NF229" s="16"/>
      <c r="NG229" s="16"/>
      <c r="NH229" s="16"/>
      <c r="NI229" s="16"/>
      <c r="NJ229" s="16"/>
      <c r="NK229" s="16"/>
      <c r="NL229" s="16"/>
      <c r="NM229" s="16"/>
      <c r="NN229" s="16"/>
      <c r="NO229" s="16"/>
      <c r="NP229" s="16"/>
      <c r="NQ229" s="16"/>
      <c r="NR229" s="16"/>
      <c r="NS229" s="16"/>
      <c r="NT229" s="16"/>
      <c r="NU229" s="16"/>
      <c r="NV229" s="16"/>
      <c r="NW229" s="16"/>
      <c r="NX229" s="16"/>
      <c r="NY229" s="16"/>
      <c r="NZ229" s="16"/>
      <c r="OA229" s="16"/>
      <c r="OB229" s="16"/>
      <c r="OC229" s="16"/>
      <c r="OD229" s="16"/>
      <c r="OE229" s="16"/>
      <c r="OF229" s="16"/>
      <c r="OG229" s="16"/>
      <c r="OH229" s="16"/>
      <c r="OI229" s="16"/>
      <c r="OJ229" s="16"/>
      <c r="OK229" s="16"/>
      <c r="OL229" s="16"/>
      <c r="OM229" s="16"/>
      <c r="ON229" s="16"/>
      <c r="OO229" s="16"/>
      <c r="OP229" s="16"/>
      <c r="OQ229" s="16"/>
      <c r="OR229" s="16"/>
      <c r="OS229" s="16"/>
      <c r="OT229" s="16"/>
      <c r="OU229" s="16"/>
      <c r="OV229" s="16"/>
      <c r="OW229" s="16"/>
      <c r="OX229" s="16"/>
      <c r="OY229" s="16"/>
      <c r="OZ229" s="16"/>
      <c r="PA229" s="16"/>
      <c r="PB229" s="16"/>
      <c r="PC229" s="16"/>
      <c r="PD229" s="16"/>
      <c r="PE229" s="16"/>
      <c r="PF229" s="16"/>
      <c r="PG229" s="16"/>
      <c r="PH229" s="16"/>
      <c r="PI229" s="16"/>
      <c r="PJ229" s="16"/>
      <c r="PK229" s="16"/>
      <c r="PL229" s="16"/>
      <c r="PM229" s="16"/>
      <c r="PN229" s="16"/>
      <c r="PO229" s="16"/>
      <c r="PP229" s="16"/>
      <c r="PQ229" s="16"/>
      <c r="PR229" s="16"/>
      <c r="PS229" s="16"/>
      <c r="PT229" s="16"/>
      <c r="PU229" s="16"/>
      <c r="PV229" s="16"/>
      <c r="PW229" s="16"/>
      <c r="PX229" s="16"/>
      <c r="PY229" s="16"/>
      <c r="PZ229" s="16"/>
      <c r="QA229" s="16"/>
      <c r="QB229" s="16"/>
      <c r="QC229" s="16"/>
      <c r="QD229" s="16"/>
      <c r="QE229" s="16"/>
      <c r="QF229" s="16"/>
      <c r="QG229" s="16"/>
      <c r="QH229" s="16"/>
      <c r="QI229" s="16"/>
      <c r="QJ229" s="16"/>
      <c r="QK229" s="16"/>
      <c r="QL229" s="16"/>
      <c r="QM229" s="16"/>
      <c r="QN229" s="16"/>
      <c r="QO229" s="16"/>
      <c r="QP229" s="16"/>
      <c r="QQ229" s="16"/>
      <c r="QR229" s="16"/>
      <c r="QS229" s="16"/>
      <c r="QT229" s="16"/>
      <c r="QU229" s="16"/>
      <c r="QV229" s="16"/>
      <c r="QW229" s="16"/>
      <c r="QX229" s="16"/>
      <c r="QY229" s="16"/>
      <c r="QZ229" s="16"/>
      <c r="RA229" s="16"/>
      <c r="RB229" s="16"/>
      <c r="RC229" s="16"/>
      <c r="RD229" s="16"/>
      <c r="RE229" s="16"/>
      <c r="RF229" s="16"/>
      <c r="RG229" s="16"/>
      <c r="RH229" s="16"/>
      <c r="RI229" s="16"/>
      <c r="RJ229" s="16"/>
      <c r="RK229" s="16"/>
      <c r="RL229" s="16"/>
      <c r="RM229" s="16"/>
      <c r="RN229" s="16"/>
      <c r="RO229" s="16"/>
      <c r="RP229" s="16"/>
      <c r="RQ229" s="16"/>
      <c r="RR229" s="16"/>
      <c r="RS229" s="16"/>
      <c r="RT229" s="16"/>
      <c r="RU229" s="16"/>
      <c r="RV229" s="16"/>
      <c r="RW229" s="16"/>
      <c r="RX229" s="16"/>
      <c r="RY229" s="16"/>
      <c r="RZ229" s="16"/>
      <c r="SA229" s="16"/>
      <c r="SB229" s="16"/>
      <c r="SC229" s="16"/>
      <c r="SD229" s="16"/>
      <c r="SE229" s="16"/>
      <c r="SF229" s="16"/>
      <c r="SG229" s="16"/>
      <c r="SH229" s="16"/>
      <c r="SI229" s="16"/>
      <c r="SJ229" s="16"/>
      <c r="SK229" s="16"/>
      <c r="SL229" s="16"/>
      <c r="SM229" s="16"/>
      <c r="SN229" s="16"/>
      <c r="SO229" s="16"/>
      <c r="SP229" s="16"/>
      <c r="SQ229" s="16"/>
      <c r="SR229" s="16"/>
      <c r="SS229" s="16"/>
      <c r="ST229" s="16"/>
      <c r="SU229" s="16"/>
      <c r="SV229" s="16"/>
      <c r="SW229" s="16"/>
      <c r="SX229" s="16"/>
      <c r="SY229" s="16"/>
      <c r="SZ229" s="16"/>
      <c r="TA229" s="16"/>
      <c r="TB229" s="16"/>
      <c r="TC229" s="16"/>
      <c r="TD229" s="16"/>
      <c r="TE229" s="16"/>
      <c r="TF229" s="16"/>
      <c r="TG229" s="16"/>
      <c r="TH229" s="16"/>
      <c r="TI229" s="16"/>
      <c r="TJ229" s="16"/>
      <c r="TK229" s="16"/>
      <c r="TL229" s="16"/>
      <c r="TM229" s="16"/>
      <c r="TN229" s="16"/>
      <c r="TO229" s="16"/>
    </row>
    <row r="230" spans="1:535" s="98" customFormat="1" x14ac:dyDescent="0.3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D230" s="16"/>
      <c r="GE230" s="16"/>
      <c r="GF230" s="16"/>
      <c r="GG230" s="16"/>
      <c r="GH230" s="16"/>
      <c r="GI230" s="16"/>
      <c r="GJ230" s="16"/>
      <c r="GK230" s="16"/>
      <c r="GL230" s="16"/>
      <c r="GM230" s="16"/>
      <c r="GN230" s="16"/>
      <c r="GO230" s="16"/>
      <c r="GP230" s="16"/>
      <c r="GQ230" s="16"/>
      <c r="GR230" s="16"/>
      <c r="GS230" s="16"/>
      <c r="GT230" s="16"/>
      <c r="GU230" s="16"/>
      <c r="GV230" s="16"/>
      <c r="GW230" s="16"/>
      <c r="GX230" s="16"/>
      <c r="GY230" s="16"/>
      <c r="GZ230" s="16"/>
      <c r="HA230" s="16"/>
      <c r="HB230" s="16"/>
      <c r="HC230" s="16"/>
      <c r="HD230" s="16"/>
      <c r="HE230" s="16"/>
      <c r="HF230" s="16"/>
      <c r="HG230" s="16"/>
      <c r="HH230" s="16"/>
      <c r="HI230" s="16"/>
      <c r="HJ230" s="16"/>
      <c r="HK230" s="16"/>
      <c r="HL230" s="16"/>
      <c r="HM230" s="16"/>
      <c r="HN230" s="16"/>
      <c r="HO230" s="16"/>
      <c r="HP230" s="16"/>
      <c r="HQ230" s="16"/>
      <c r="HR230" s="16"/>
      <c r="HS230" s="16"/>
      <c r="HT230" s="16"/>
      <c r="HU230" s="16"/>
      <c r="HV230" s="16"/>
      <c r="HW230" s="16"/>
      <c r="HX230" s="16"/>
      <c r="HY230" s="16"/>
      <c r="HZ230" s="16"/>
      <c r="IA230" s="16"/>
      <c r="IB230" s="16"/>
      <c r="IC230" s="16"/>
      <c r="ID230" s="16"/>
      <c r="IE230" s="16"/>
      <c r="IF230" s="16"/>
      <c r="IG230" s="16"/>
      <c r="IH230" s="16"/>
      <c r="II230" s="16"/>
      <c r="IJ230" s="16"/>
      <c r="IK230" s="16"/>
      <c r="IL230" s="16"/>
      <c r="IM230" s="16"/>
      <c r="IN230" s="16"/>
      <c r="IO230" s="16"/>
      <c r="IP230" s="16"/>
      <c r="IQ230" s="16"/>
      <c r="IR230" s="16"/>
      <c r="IS230" s="16"/>
      <c r="IT230" s="16"/>
      <c r="IU230" s="16"/>
      <c r="IV230" s="16"/>
      <c r="IW230" s="16"/>
      <c r="IX230" s="16"/>
      <c r="IY230" s="16"/>
      <c r="IZ230" s="16"/>
      <c r="JA230" s="16"/>
      <c r="JB230" s="16"/>
      <c r="JC230" s="16"/>
      <c r="JD230" s="16"/>
      <c r="JE230" s="16"/>
      <c r="JF230" s="16"/>
      <c r="JG230" s="16"/>
      <c r="JH230" s="16"/>
      <c r="JI230" s="16"/>
      <c r="JJ230" s="16"/>
      <c r="JK230" s="16"/>
      <c r="JL230" s="16"/>
      <c r="JM230" s="16"/>
      <c r="JN230" s="16"/>
      <c r="JO230" s="16"/>
      <c r="JP230" s="16"/>
      <c r="JQ230" s="16"/>
      <c r="JR230" s="16"/>
      <c r="JS230" s="16"/>
      <c r="JT230" s="16"/>
      <c r="JU230" s="16"/>
      <c r="JV230" s="16"/>
      <c r="JW230" s="16"/>
      <c r="JX230" s="16"/>
      <c r="JY230" s="16"/>
      <c r="JZ230" s="16"/>
      <c r="KA230" s="16"/>
      <c r="KB230" s="16"/>
      <c r="KC230" s="16"/>
      <c r="KD230" s="16"/>
      <c r="KE230" s="16"/>
      <c r="KF230" s="16"/>
      <c r="KG230" s="16"/>
      <c r="KH230" s="16"/>
      <c r="KI230" s="16"/>
      <c r="KJ230" s="16"/>
      <c r="KK230" s="16"/>
      <c r="KL230" s="16"/>
      <c r="KM230" s="16"/>
      <c r="KN230" s="16"/>
      <c r="KO230" s="16"/>
      <c r="KP230" s="16"/>
      <c r="KQ230" s="16"/>
      <c r="KR230" s="16"/>
      <c r="KS230" s="16"/>
      <c r="KT230" s="16"/>
      <c r="KU230" s="16"/>
      <c r="KV230" s="16"/>
      <c r="KW230" s="16"/>
      <c r="KX230" s="16"/>
      <c r="KY230" s="16"/>
      <c r="KZ230" s="16"/>
      <c r="LA230" s="16"/>
      <c r="LB230" s="16"/>
      <c r="LC230" s="16"/>
      <c r="LD230" s="16"/>
      <c r="LE230" s="16"/>
      <c r="LF230" s="16"/>
      <c r="LG230" s="16"/>
      <c r="LH230" s="16"/>
      <c r="LI230" s="16"/>
      <c r="LJ230" s="16"/>
      <c r="LK230" s="16"/>
      <c r="LL230" s="16"/>
      <c r="LM230" s="16"/>
      <c r="LN230" s="16"/>
      <c r="LO230" s="16"/>
      <c r="LP230" s="16"/>
      <c r="LQ230" s="16"/>
      <c r="LR230" s="16"/>
      <c r="LS230" s="16"/>
      <c r="LT230" s="16"/>
      <c r="LU230" s="16"/>
      <c r="LV230" s="16"/>
      <c r="LW230" s="16"/>
      <c r="LX230" s="16"/>
      <c r="LY230" s="16"/>
      <c r="LZ230" s="16"/>
      <c r="MA230" s="16"/>
      <c r="MB230" s="16"/>
      <c r="MC230" s="16"/>
      <c r="MD230" s="16"/>
      <c r="ME230" s="16"/>
      <c r="MF230" s="16"/>
      <c r="MG230" s="16"/>
      <c r="MH230" s="16"/>
      <c r="MI230" s="16"/>
      <c r="MJ230" s="16"/>
      <c r="MK230" s="16"/>
      <c r="ML230" s="16"/>
      <c r="MM230" s="16"/>
      <c r="MN230" s="16"/>
      <c r="MO230" s="16"/>
      <c r="MP230" s="16"/>
      <c r="MQ230" s="16"/>
      <c r="MR230" s="16"/>
      <c r="MS230" s="16"/>
      <c r="MT230" s="16"/>
      <c r="MU230" s="16"/>
      <c r="MV230" s="16"/>
      <c r="MW230" s="16"/>
      <c r="MX230" s="16"/>
      <c r="MY230" s="16"/>
      <c r="MZ230" s="16"/>
      <c r="NA230" s="16"/>
      <c r="NB230" s="16"/>
      <c r="NC230" s="16"/>
      <c r="ND230" s="16"/>
      <c r="NE230" s="16"/>
      <c r="NF230" s="16"/>
      <c r="NG230" s="16"/>
      <c r="NH230" s="16"/>
      <c r="NI230" s="16"/>
      <c r="NJ230" s="16"/>
      <c r="NK230" s="16"/>
      <c r="NL230" s="16"/>
      <c r="NM230" s="16"/>
      <c r="NN230" s="16"/>
      <c r="NO230" s="16"/>
      <c r="NP230" s="16"/>
      <c r="NQ230" s="16"/>
      <c r="NR230" s="16"/>
      <c r="NS230" s="16"/>
      <c r="NT230" s="16"/>
      <c r="NU230" s="16"/>
      <c r="NV230" s="16"/>
      <c r="NW230" s="16"/>
      <c r="NX230" s="16"/>
      <c r="NY230" s="16"/>
      <c r="NZ230" s="16"/>
      <c r="OA230" s="16"/>
      <c r="OB230" s="16"/>
      <c r="OC230" s="16"/>
      <c r="OD230" s="16"/>
      <c r="OE230" s="16"/>
      <c r="OF230" s="16"/>
      <c r="OG230" s="16"/>
      <c r="OH230" s="16"/>
      <c r="OI230" s="16"/>
      <c r="OJ230" s="16"/>
      <c r="OK230" s="16"/>
      <c r="OL230" s="16"/>
      <c r="OM230" s="16"/>
      <c r="ON230" s="16"/>
      <c r="OO230" s="16"/>
      <c r="OP230" s="16"/>
      <c r="OQ230" s="16"/>
      <c r="OR230" s="16"/>
      <c r="OS230" s="16"/>
      <c r="OT230" s="16"/>
      <c r="OU230" s="16"/>
      <c r="OV230" s="16"/>
      <c r="OW230" s="16"/>
      <c r="OX230" s="16"/>
      <c r="OY230" s="16"/>
      <c r="OZ230" s="16"/>
      <c r="PA230" s="16"/>
      <c r="PB230" s="16"/>
      <c r="PC230" s="16"/>
      <c r="PD230" s="16"/>
      <c r="PE230" s="16"/>
      <c r="PF230" s="16"/>
      <c r="PG230" s="16"/>
      <c r="PH230" s="16"/>
      <c r="PI230" s="16"/>
      <c r="PJ230" s="16"/>
      <c r="PK230" s="16"/>
      <c r="PL230" s="16"/>
      <c r="PM230" s="16"/>
      <c r="PN230" s="16"/>
      <c r="PO230" s="16"/>
      <c r="PP230" s="16"/>
      <c r="PQ230" s="16"/>
      <c r="PR230" s="16"/>
      <c r="PS230" s="16"/>
      <c r="PT230" s="16"/>
      <c r="PU230" s="16"/>
      <c r="PV230" s="16"/>
      <c r="PW230" s="16"/>
      <c r="PX230" s="16"/>
      <c r="PY230" s="16"/>
      <c r="PZ230" s="16"/>
      <c r="QA230" s="16"/>
      <c r="QB230" s="16"/>
      <c r="QC230" s="16"/>
      <c r="QD230" s="16"/>
      <c r="QE230" s="16"/>
      <c r="QF230" s="16"/>
      <c r="QG230" s="16"/>
      <c r="QH230" s="16"/>
      <c r="QI230" s="16"/>
      <c r="QJ230" s="16"/>
      <c r="QK230" s="16"/>
      <c r="QL230" s="16"/>
      <c r="QM230" s="16"/>
      <c r="QN230" s="16"/>
      <c r="QO230" s="16"/>
      <c r="QP230" s="16"/>
      <c r="QQ230" s="16"/>
      <c r="QR230" s="16"/>
      <c r="QS230" s="16"/>
      <c r="QT230" s="16"/>
      <c r="QU230" s="16"/>
      <c r="QV230" s="16"/>
      <c r="QW230" s="16"/>
      <c r="QX230" s="16"/>
      <c r="QY230" s="16"/>
      <c r="QZ230" s="16"/>
      <c r="RA230" s="16"/>
      <c r="RB230" s="16"/>
      <c r="RC230" s="16"/>
      <c r="RD230" s="16"/>
      <c r="RE230" s="16"/>
      <c r="RF230" s="16"/>
      <c r="RG230" s="16"/>
      <c r="RH230" s="16"/>
      <c r="RI230" s="16"/>
      <c r="RJ230" s="16"/>
      <c r="RK230" s="16"/>
      <c r="RL230" s="16"/>
      <c r="RM230" s="16"/>
      <c r="RN230" s="16"/>
      <c r="RO230" s="16"/>
      <c r="RP230" s="16"/>
      <c r="RQ230" s="16"/>
      <c r="RR230" s="16"/>
      <c r="RS230" s="16"/>
      <c r="RT230" s="16"/>
      <c r="RU230" s="16"/>
      <c r="RV230" s="16"/>
      <c r="RW230" s="16"/>
      <c r="RX230" s="16"/>
      <c r="RY230" s="16"/>
      <c r="RZ230" s="16"/>
      <c r="SA230" s="16"/>
      <c r="SB230" s="16"/>
      <c r="SC230" s="16"/>
      <c r="SD230" s="16"/>
      <c r="SE230" s="16"/>
      <c r="SF230" s="16"/>
      <c r="SG230" s="16"/>
      <c r="SH230" s="16"/>
      <c r="SI230" s="16"/>
      <c r="SJ230" s="16"/>
      <c r="SK230" s="16"/>
      <c r="SL230" s="16"/>
      <c r="SM230" s="16"/>
      <c r="SN230" s="16"/>
      <c r="SO230" s="16"/>
      <c r="SP230" s="16"/>
      <c r="SQ230" s="16"/>
      <c r="SR230" s="16"/>
      <c r="SS230" s="16"/>
      <c r="ST230" s="16"/>
      <c r="SU230" s="16"/>
      <c r="SV230" s="16"/>
      <c r="SW230" s="16"/>
      <c r="SX230" s="16"/>
      <c r="SY230" s="16"/>
      <c r="SZ230" s="16"/>
      <c r="TA230" s="16"/>
      <c r="TB230" s="16"/>
      <c r="TC230" s="16"/>
      <c r="TD230" s="16"/>
      <c r="TE230" s="16"/>
      <c r="TF230" s="16"/>
      <c r="TG230" s="16"/>
      <c r="TH230" s="16"/>
      <c r="TI230" s="16"/>
      <c r="TJ230" s="16"/>
      <c r="TK230" s="16"/>
      <c r="TL230" s="16"/>
      <c r="TM230" s="16"/>
      <c r="TN230" s="16"/>
      <c r="TO230" s="16"/>
    </row>
    <row r="231" spans="1:535" s="98" customFormat="1" x14ac:dyDescent="0.3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D231" s="16"/>
      <c r="GE231" s="16"/>
      <c r="GF231" s="16"/>
      <c r="GG231" s="16"/>
      <c r="GH231" s="16"/>
      <c r="GI231" s="16"/>
      <c r="GJ231" s="16"/>
      <c r="GK231" s="16"/>
      <c r="GL231" s="16"/>
      <c r="GM231" s="16"/>
      <c r="GN231" s="16"/>
      <c r="GO231" s="16"/>
      <c r="GP231" s="16"/>
      <c r="GQ231" s="16"/>
      <c r="GR231" s="16"/>
      <c r="GS231" s="16"/>
      <c r="GT231" s="16"/>
      <c r="GU231" s="16"/>
      <c r="GV231" s="16"/>
      <c r="GW231" s="16"/>
      <c r="GX231" s="16"/>
      <c r="GY231" s="16"/>
      <c r="GZ231" s="16"/>
      <c r="HA231" s="16"/>
      <c r="HB231" s="16"/>
      <c r="HC231" s="16"/>
      <c r="HD231" s="16"/>
      <c r="HE231" s="16"/>
      <c r="HF231" s="16"/>
      <c r="HG231" s="16"/>
      <c r="HH231" s="16"/>
      <c r="HI231" s="16"/>
      <c r="HJ231" s="16"/>
      <c r="HK231" s="16"/>
      <c r="HL231" s="16"/>
      <c r="HM231" s="16"/>
      <c r="HN231" s="16"/>
      <c r="HO231" s="16"/>
      <c r="HP231" s="16"/>
      <c r="HQ231" s="16"/>
      <c r="HR231" s="16"/>
      <c r="HS231" s="16"/>
      <c r="HT231" s="16"/>
      <c r="HU231" s="16"/>
      <c r="HV231" s="16"/>
      <c r="HW231" s="16"/>
      <c r="HX231" s="16"/>
      <c r="HY231" s="16"/>
      <c r="HZ231" s="16"/>
      <c r="IA231" s="16"/>
      <c r="IB231" s="16"/>
      <c r="IC231" s="16"/>
      <c r="ID231" s="16"/>
      <c r="IE231" s="16"/>
      <c r="IF231" s="16"/>
      <c r="IG231" s="16"/>
      <c r="IH231" s="16"/>
      <c r="II231" s="16"/>
      <c r="IJ231" s="16"/>
      <c r="IK231" s="16"/>
      <c r="IL231" s="16"/>
      <c r="IM231" s="16"/>
      <c r="IN231" s="16"/>
      <c r="IO231" s="16"/>
      <c r="IP231" s="16"/>
      <c r="IQ231" s="16"/>
      <c r="IR231" s="16"/>
      <c r="IS231" s="16"/>
      <c r="IT231" s="16"/>
      <c r="IU231" s="16"/>
      <c r="IV231" s="16"/>
      <c r="IW231" s="16"/>
      <c r="IX231" s="16"/>
      <c r="IY231" s="16"/>
      <c r="IZ231" s="16"/>
      <c r="JA231" s="16"/>
      <c r="JB231" s="16"/>
      <c r="JC231" s="16"/>
      <c r="JD231" s="16"/>
      <c r="JE231" s="16"/>
      <c r="JF231" s="16"/>
      <c r="JG231" s="16"/>
      <c r="JH231" s="16"/>
      <c r="JI231" s="16"/>
      <c r="JJ231" s="16"/>
      <c r="JK231" s="16"/>
      <c r="JL231" s="16"/>
      <c r="JM231" s="16"/>
      <c r="JN231" s="16"/>
      <c r="JO231" s="16"/>
      <c r="JP231" s="16"/>
      <c r="JQ231" s="16"/>
      <c r="JR231" s="16"/>
      <c r="JS231" s="16"/>
      <c r="JT231" s="16"/>
      <c r="JU231" s="16"/>
      <c r="JV231" s="16"/>
      <c r="JW231" s="16"/>
      <c r="JX231" s="16"/>
      <c r="JY231" s="16"/>
      <c r="JZ231" s="16"/>
      <c r="KA231" s="16"/>
      <c r="KB231" s="16"/>
      <c r="KC231" s="16"/>
      <c r="KD231" s="16"/>
      <c r="KE231" s="16"/>
      <c r="KF231" s="16"/>
      <c r="KG231" s="16"/>
      <c r="KH231" s="16"/>
      <c r="KI231" s="16"/>
      <c r="KJ231" s="16"/>
      <c r="KK231" s="16"/>
      <c r="KL231" s="16"/>
      <c r="KM231" s="16"/>
      <c r="KN231" s="16"/>
      <c r="KO231" s="16"/>
      <c r="KP231" s="16"/>
      <c r="KQ231" s="16"/>
      <c r="KR231" s="16"/>
      <c r="KS231" s="16"/>
      <c r="KT231" s="16"/>
      <c r="KU231" s="16"/>
      <c r="KV231" s="16"/>
      <c r="KW231" s="16"/>
      <c r="KX231" s="16"/>
      <c r="KY231" s="16"/>
      <c r="KZ231" s="16"/>
      <c r="LA231" s="16"/>
      <c r="LB231" s="16"/>
      <c r="LC231" s="16"/>
      <c r="LD231" s="16"/>
      <c r="LE231" s="16"/>
      <c r="LF231" s="16"/>
      <c r="LG231" s="16"/>
      <c r="LH231" s="16"/>
      <c r="LI231" s="16"/>
      <c r="LJ231" s="16"/>
      <c r="LK231" s="16"/>
      <c r="LL231" s="16"/>
      <c r="LM231" s="16"/>
      <c r="LN231" s="16"/>
      <c r="LO231" s="16"/>
      <c r="LP231" s="16"/>
      <c r="LQ231" s="16"/>
      <c r="LR231" s="16"/>
      <c r="LS231" s="16"/>
      <c r="LT231" s="16"/>
      <c r="LU231" s="16"/>
      <c r="LV231" s="16"/>
      <c r="LW231" s="16"/>
      <c r="LX231" s="16"/>
      <c r="LY231" s="16"/>
      <c r="LZ231" s="16"/>
      <c r="MA231" s="16"/>
      <c r="MB231" s="16"/>
      <c r="MC231" s="16"/>
      <c r="MD231" s="16"/>
      <c r="ME231" s="16"/>
      <c r="MF231" s="16"/>
      <c r="MG231" s="16"/>
      <c r="MH231" s="16"/>
      <c r="MI231" s="16"/>
      <c r="MJ231" s="16"/>
      <c r="MK231" s="16"/>
      <c r="ML231" s="16"/>
      <c r="MM231" s="16"/>
      <c r="MN231" s="16"/>
      <c r="MO231" s="16"/>
      <c r="MP231" s="16"/>
      <c r="MQ231" s="16"/>
      <c r="MR231" s="16"/>
      <c r="MS231" s="16"/>
      <c r="MT231" s="16"/>
      <c r="MU231" s="16"/>
      <c r="MV231" s="16"/>
      <c r="MW231" s="16"/>
      <c r="MX231" s="16"/>
      <c r="MY231" s="16"/>
      <c r="MZ231" s="16"/>
      <c r="NA231" s="16"/>
      <c r="NB231" s="16"/>
      <c r="NC231" s="16"/>
      <c r="ND231" s="16"/>
      <c r="NE231" s="16"/>
      <c r="NF231" s="16"/>
      <c r="NG231" s="16"/>
      <c r="NH231" s="16"/>
      <c r="NI231" s="16"/>
      <c r="NJ231" s="16"/>
      <c r="NK231" s="16"/>
      <c r="NL231" s="16"/>
      <c r="NM231" s="16"/>
      <c r="NN231" s="16"/>
      <c r="NO231" s="16"/>
      <c r="NP231" s="16"/>
      <c r="NQ231" s="16"/>
      <c r="NR231" s="16"/>
      <c r="NS231" s="16"/>
      <c r="NT231" s="16"/>
      <c r="NU231" s="16"/>
      <c r="NV231" s="16"/>
      <c r="NW231" s="16"/>
      <c r="NX231" s="16"/>
      <c r="NY231" s="16"/>
      <c r="NZ231" s="16"/>
      <c r="OA231" s="16"/>
      <c r="OB231" s="16"/>
      <c r="OC231" s="16"/>
      <c r="OD231" s="16"/>
      <c r="OE231" s="16"/>
      <c r="OF231" s="16"/>
      <c r="OG231" s="16"/>
      <c r="OH231" s="16"/>
      <c r="OI231" s="16"/>
      <c r="OJ231" s="16"/>
      <c r="OK231" s="16"/>
      <c r="OL231" s="16"/>
      <c r="OM231" s="16"/>
      <c r="ON231" s="16"/>
      <c r="OO231" s="16"/>
      <c r="OP231" s="16"/>
      <c r="OQ231" s="16"/>
      <c r="OR231" s="16"/>
      <c r="OS231" s="16"/>
      <c r="OT231" s="16"/>
      <c r="OU231" s="16"/>
      <c r="OV231" s="16"/>
      <c r="OW231" s="16"/>
      <c r="OX231" s="16"/>
      <c r="OY231" s="16"/>
      <c r="OZ231" s="16"/>
      <c r="PA231" s="16"/>
      <c r="PB231" s="16"/>
      <c r="PC231" s="16"/>
      <c r="PD231" s="16"/>
      <c r="PE231" s="16"/>
      <c r="PF231" s="16"/>
      <c r="PG231" s="16"/>
      <c r="PH231" s="16"/>
      <c r="PI231" s="16"/>
      <c r="PJ231" s="16"/>
      <c r="PK231" s="16"/>
      <c r="PL231" s="16"/>
      <c r="PM231" s="16"/>
      <c r="PN231" s="16"/>
      <c r="PO231" s="16"/>
      <c r="PP231" s="16"/>
      <c r="PQ231" s="16"/>
      <c r="PR231" s="16"/>
      <c r="PS231" s="16"/>
      <c r="PT231" s="16"/>
      <c r="PU231" s="16"/>
      <c r="PV231" s="16"/>
      <c r="PW231" s="16"/>
      <c r="PX231" s="16"/>
      <c r="PY231" s="16"/>
      <c r="PZ231" s="16"/>
      <c r="QA231" s="16"/>
      <c r="QB231" s="16"/>
      <c r="QC231" s="16"/>
      <c r="QD231" s="16"/>
      <c r="QE231" s="16"/>
      <c r="QF231" s="16"/>
      <c r="QG231" s="16"/>
      <c r="QH231" s="16"/>
      <c r="QI231" s="16"/>
      <c r="QJ231" s="16"/>
      <c r="QK231" s="16"/>
      <c r="QL231" s="16"/>
      <c r="QM231" s="16"/>
      <c r="QN231" s="16"/>
      <c r="QO231" s="16"/>
      <c r="QP231" s="16"/>
      <c r="QQ231" s="16"/>
      <c r="QR231" s="16"/>
      <c r="QS231" s="16"/>
      <c r="QT231" s="16"/>
      <c r="QU231" s="16"/>
      <c r="QV231" s="16"/>
      <c r="QW231" s="16"/>
      <c r="QX231" s="16"/>
      <c r="QY231" s="16"/>
      <c r="QZ231" s="16"/>
      <c r="RA231" s="16"/>
      <c r="RB231" s="16"/>
      <c r="RC231" s="16"/>
      <c r="RD231" s="16"/>
      <c r="RE231" s="16"/>
      <c r="RF231" s="16"/>
      <c r="RG231" s="16"/>
      <c r="RH231" s="16"/>
      <c r="RI231" s="16"/>
      <c r="RJ231" s="16"/>
      <c r="RK231" s="16"/>
      <c r="RL231" s="16"/>
      <c r="RM231" s="16"/>
      <c r="RN231" s="16"/>
      <c r="RO231" s="16"/>
      <c r="RP231" s="16"/>
      <c r="RQ231" s="16"/>
      <c r="RR231" s="16"/>
      <c r="RS231" s="16"/>
      <c r="RT231" s="16"/>
      <c r="RU231" s="16"/>
      <c r="RV231" s="16"/>
      <c r="RW231" s="16"/>
      <c r="RX231" s="16"/>
      <c r="RY231" s="16"/>
      <c r="RZ231" s="16"/>
      <c r="SA231" s="16"/>
      <c r="SB231" s="16"/>
      <c r="SC231" s="16"/>
      <c r="SD231" s="16"/>
      <c r="SE231" s="16"/>
      <c r="SF231" s="16"/>
      <c r="SG231" s="16"/>
      <c r="SH231" s="16"/>
      <c r="SI231" s="16"/>
      <c r="SJ231" s="16"/>
      <c r="SK231" s="16"/>
      <c r="SL231" s="16"/>
      <c r="SM231" s="16"/>
      <c r="SN231" s="16"/>
      <c r="SO231" s="16"/>
      <c r="SP231" s="16"/>
      <c r="SQ231" s="16"/>
      <c r="SR231" s="16"/>
      <c r="SS231" s="16"/>
      <c r="ST231" s="16"/>
      <c r="SU231" s="16"/>
      <c r="SV231" s="16"/>
      <c r="SW231" s="16"/>
      <c r="SX231" s="16"/>
      <c r="SY231" s="16"/>
      <c r="SZ231" s="16"/>
      <c r="TA231" s="16"/>
      <c r="TB231" s="16"/>
      <c r="TC231" s="16"/>
      <c r="TD231" s="16"/>
      <c r="TE231" s="16"/>
      <c r="TF231" s="16"/>
      <c r="TG231" s="16"/>
      <c r="TH231" s="16"/>
      <c r="TI231" s="16"/>
      <c r="TJ231" s="16"/>
      <c r="TK231" s="16"/>
      <c r="TL231" s="16"/>
      <c r="TM231" s="16"/>
      <c r="TN231" s="16"/>
      <c r="TO231" s="16"/>
    </row>
    <row r="232" spans="1:535" s="98" customFormat="1" x14ac:dyDescent="0.3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6"/>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c r="FL232" s="16"/>
      <c r="FM232" s="16"/>
      <c r="FN232" s="16"/>
      <c r="FO232" s="16"/>
      <c r="FP232" s="16"/>
      <c r="FQ232" s="16"/>
      <c r="FR232" s="16"/>
      <c r="FS232" s="16"/>
      <c r="FT232" s="16"/>
      <c r="FU232" s="16"/>
      <c r="FV232" s="16"/>
      <c r="FW232" s="16"/>
      <c r="FX232" s="16"/>
      <c r="FY232" s="16"/>
      <c r="FZ232" s="16"/>
      <c r="GA232" s="16"/>
      <c r="GB232" s="16"/>
      <c r="GC232" s="16"/>
      <c r="GD232" s="16"/>
      <c r="GE232" s="16"/>
      <c r="GF232" s="16"/>
      <c r="GG232" s="16"/>
      <c r="GH232" s="16"/>
      <c r="GI232" s="16"/>
      <c r="GJ232" s="16"/>
      <c r="GK232" s="16"/>
      <c r="GL232" s="16"/>
      <c r="GM232" s="16"/>
      <c r="GN232" s="16"/>
      <c r="GO232" s="16"/>
      <c r="GP232" s="16"/>
      <c r="GQ232" s="16"/>
      <c r="GR232" s="16"/>
      <c r="GS232" s="16"/>
      <c r="GT232" s="16"/>
      <c r="GU232" s="16"/>
      <c r="GV232" s="16"/>
      <c r="GW232" s="16"/>
      <c r="GX232" s="16"/>
      <c r="GY232" s="16"/>
      <c r="GZ232" s="16"/>
      <c r="HA232" s="16"/>
      <c r="HB232" s="16"/>
      <c r="HC232" s="16"/>
      <c r="HD232" s="16"/>
      <c r="HE232" s="16"/>
      <c r="HF232" s="16"/>
      <c r="HG232" s="16"/>
      <c r="HH232" s="16"/>
      <c r="HI232" s="16"/>
      <c r="HJ232" s="16"/>
      <c r="HK232" s="16"/>
      <c r="HL232" s="16"/>
      <c r="HM232" s="16"/>
      <c r="HN232" s="16"/>
      <c r="HO232" s="16"/>
      <c r="HP232" s="16"/>
      <c r="HQ232" s="16"/>
      <c r="HR232" s="16"/>
      <c r="HS232" s="16"/>
      <c r="HT232" s="16"/>
      <c r="HU232" s="16"/>
      <c r="HV232" s="16"/>
      <c r="HW232" s="16"/>
      <c r="HX232" s="16"/>
      <c r="HY232" s="16"/>
      <c r="HZ232" s="16"/>
      <c r="IA232" s="16"/>
      <c r="IB232" s="16"/>
      <c r="IC232" s="16"/>
      <c r="ID232" s="16"/>
      <c r="IE232" s="16"/>
      <c r="IF232" s="16"/>
      <c r="IG232" s="16"/>
      <c r="IH232" s="16"/>
      <c r="II232" s="16"/>
      <c r="IJ232" s="16"/>
      <c r="IK232" s="16"/>
      <c r="IL232" s="16"/>
      <c r="IM232" s="16"/>
      <c r="IN232" s="16"/>
      <c r="IO232" s="16"/>
      <c r="IP232" s="16"/>
      <c r="IQ232" s="16"/>
      <c r="IR232" s="16"/>
      <c r="IS232" s="16"/>
      <c r="IT232" s="16"/>
      <c r="IU232" s="16"/>
      <c r="IV232" s="16"/>
      <c r="IW232" s="16"/>
      <c r="IX232" s="16"/>
      <c r="IY232" s="16"/>
      <c r="IZ232" s="16"/>
      <c r="JA232" s="16"/>
      <c r="JB232" s="16"/>
      <c r="JC232" s="16"/>
      <c r="JD232" s="16"/>
      <c r="JE232" s="16"/>
      <c r="JF232" s="16"/>
      <c r="JG232" s="16"/>
      <c r="JH232" s="16"/>
      <c r="JI232" s="16"/>
      <c r="JJ232" s="16"/>
      <c r="JK232" s="16"/>
      <c r="JL232" s="16"/>
      <c r="JM232" s="16"/>
      <c r="JN232" s="16"/>
      <c r="JO232" s="16"/>
      <c r="JP232" s="16"/>
      <c r="JQ232" s="16"/>
      <c r="JR232" s="16"/>
      <c r="JS232" s="16"/>
      <c r="JT232" s="16"/>
      <c r="JU232" s="16"/>
      <c r="JV232" s="16"/>
      <c r="JW232" s="16"/>
      <c r="JX232" s="16"/>
      <c r="JY232" s="16"/>
      <c r="JZ232" s="16"/>
      <c r="KA232" s="16"/>
      <c r="KB232" s="16"/>
      <c r="KC232" s="16"/>
      <c r="KD232" s="16"/>
      <c r="KE232" s="16"/>
      <c r="KF232" s="16"/>
      <c r="KG232" s="16"/>
      <c r="KH232" s="16"/>
      <c r="KI232" s="16"/>
      <c r="KJ232" s="16"/>
      <c r="KK232" s="16"/>
      <c r="KL232" s="16"/>
      <c r="KM232" s="16"/>
      <c r="KN232" s="16"/>
      <c r="KO232" s="16"/>
      <c r="KP232" s="16"/>
      <c r="KQ232" s="16"/>
      <c r="KR232" s="16"/>
      <c r="KS232" s="16"/>
      <c r="KT232" s="16"/>
      <c r="KU232" s="16"/>
      <c r="KV232" s="16"/>
      <c r="KW232" s="16"/>
      <c r="KX232" s="16"/>
      <c r="KY232" s="16"/>
      <c r="KZ232" s="16"/>
      <c r="LA232" s="16"/>
      <c r="LB232" s="16"/>
      <c r="LC232" s="16"/>
      <c r="LD232" s="16"/>
      <c r="LE232" s="16"/>
      <c r="LF232" s="16"/>
      <c r="LG232" s="16"/>
      <c r="LH232" s="16"/>
      <c r="LI232" s="16"/>
      <c r="LJ232" s="16"/>
      <c r="LK232" s="16"/>
      <c r="LL232" s="16"/>
      <c r="LM232" s="16"/>
      <c r="LN232" s="16"/>
      <c r="LO232" s="16"/>
      <c r="LP232" s="16"/>
      <c r="LQ232" s="16"/>
      <c r="LR232" s="16"/>
      <c r="LS232" s="16"/>
      <c r="LT232" s="16"/>
      <c r="LU232" s="16"/>
      <c r="LV232" s="16"/>
      <c r="LW232" s="16"/>
      <c r="LX232" s="16"/>
      <c r="LY232" s="16"/>
      <c r="LZ232" s="16"/>
      <c r="MA232" s="16"/>
      <c r="MB232" s="16"/>
      <c r="MC232" s="16"/>
      <c r="MD232" s="16"/>
      <c r="ME232" s="16"/>
      <c r="MF232" s="16"/>
      <c r="MG232" s="16"/>
      <c r="MH232" s="16"/>
      <c r="MI232" s="16"/>
      <c r="MJ232" s="16"/>
      <c r="MK232" s="16"/>
      <c r="ML232" s="16"/>
      <c r="MM232" s="16"/>
      <c r="MN232" s="16"/>
      <c r="MO232" s="16"/>
      <c r="MP232" s="16"/>
      <c r="MQ232" s="16"/>
      <c r="MR232" s="16"/>
      <c r="MS232" s="16"/>
      <c r="MT232" s="16"/>
      <c r="MU232" s="16"/>
      <c r="MV232" s="16"/>
      <c r="MW232" s="16"/>
      <c r="MX232" s="16"/>
      <c r="MY232" s="16"/>
      <c r="MZ232" s="16"/>
      <c r="NA232" s="16"/>
      <c r="NB232" s="16"/>
      <c r="NC232" s="16"/>
      <c r="ND232" s="16"/>
      <c r="NE232" s="16"/>
      <c r="NF232" s="16"/>
      <c r="NG232" s="16"/>
      <c r="NH232" s="16"/>
      <c r="NI232" s="16"/>
      <c r="NJ232" s="16"/>
      <c r="NK232" s="16"/>
      <c r="NL232" s="16"/>
      <c r="NM232" s="16"/>
      <c r="NN232" s="16"/>
      <c r="NO232" s="16"/>
      <c r="NP232" s="16"/>
      <c r="NQ232" s="16"/>
      <c r="NR232" s="16"/>
      <c r="NS232" s="16"/>
      <c r="NT232" s="16"/>
      <c r="NU232" s="16"/>
      <c r="NV232" s="16"/>
      <c r="NW232" s="16"/>
      <c r="NX232" s="16"/>
      <c r="NY232" s="16"/>
      <c r="NZ232" s="16"/>
      <c r="OA232" s="16"/>
      <c r="OB232" s="16"/>
      <c r="OC232" s="16"/>
      <c r="OD232" s="16"/>
      <c r="OE232" s="16"/>
      <c r="OF232" s="16"/>
      <c r="OG232" s="16"/>
      <c r="OH232" s="16"/>
      <c r="OI232" s="16"/>
      <c r="OJ232" s="16"/>
      <c r="OK232" s="16"/>
      <c r="OL232" s="16"/>
      <c r="OM232" s="16"/>
      <c r="ON232" s="16"/>
      <c r="OO232" s="16"/>
      <c r="OP232" s="16"/>
      <c r="OQ232" s="16"/>
      <c r="OR232" s="16"/>
      <c r="OS232" s="16"/>
      <c r="OT232" s="16"/>
      <c r="OU232" s="16"/>
      <c r="OV232" s="16"/>
      <c r="OW232" s="16"/>
      <c r="OX232" s="16"/>
      <c r="OY232" s="16"/>
      <c r="OZ232" s="16"/>
      <c r="PA232" s="16"/>
      <c r="PB232" s="16"/>
      <c r="PC232" s="16"/>
      <c r="PD232" s="16"/>
      <c r="PE232" s="16"/>
      <c r="PF232" s="16"/>
      <c r="PG232" s="16"/>
      <c r="PH232" s="16"/>
      <c r="PI232" s="16"/>
      <c r="PJ232" s="16"/>
      <c r="PK232" s="16"/>
      <c r="PL232" s="16"/>
      <c r="PM232" s="16"/>
      <c r="PN232" s="16"/>
      <c r="PO232" s="16"/>
      <c r="PP232" s="16"/>
      <c r="PQ232" s="16"/>
      <c r="PR232" s="16"/>
      <c r="PS232" s="16"/>
      <c r="PT232" s="16"/>
      <c r="PU232" s="16"/>
      <c r="PV232" s="16"/>
      <c r="PW232" s="16"/>
      <c r="PX232" s="16"/>
      <c r="PY232" s="16"/>
      <c r="PZ232" s="16"/>
      <c r="QA232" s="16"/>
      <c r="QB232" s="16"/>
      <c r="QC232" s="16"/>
      <c r="QD232" s="16"/>
      <c r="QE232" s="16"/>
      <c r="QF232" s="16"/>
      <c r="QG232" s="16"/>
      <c r="QH232" s="16"/>
      <c r="QI232" s="16"/>
      <c r="QJ232" s="16"/>
      <c r="QK232" s="16"/>
      <c r="QL232" s="16"/>
      <c r="QM232" s="16"/>
      <c r="QN232" s="16"/>
      <c r="QO232" s="16"/>
      <c r="QP232" s="16"/>
      <c r="QQ232" s="16"/>
      <c r="QR232" s="16"/>
      <c r="QS232" s="16"/>
      <c r="QT232" s="16"/>
      <c r="QU232" s="16"/>
      <c r="QV232" s="16"/>
      <c r="QW232" s="16"/>
      <c r="QX232" s="16"/>
      <c r="QY232" s="16"/>
      <c r="QZ232" s="16"/>
      <c r="RA232" s="16"/>
      <c r="RB232" s="16"/>
      <c r="RC232" s="16"/>
      <c r="RD232" s="16"/>
      <c r="RE232" s="16"/>
      <c r="RF232" s="16"/>
      <c r="RG232" s="16"/>
      <c r="RH232" s="16"/>
      <c r="RI232" s="16"/>
      <c r="RJ232" s="16"/>
      <c r="RK232" s="16"/>
      <c r="RL232" s="16"/>
      <c r="RM232" s="16"/>
      <c r="RN232" s="16"/>
      <c r="RO232" s="16"/>
      <c r="RP232" s="16"/>
      <c r="RQ232" s="16"/>
      <c r="RR232" s="16"/>
      <c r="RS232" s="16"/>
      <c r="RT232" s="16"/>
      <c r="RU232" s="16"/>
      <c r="RV232" s="16"/>
      <c r="RW232" s="16"/>
      <c r="RX232" s="16"/>
      <c r="RY232" s="16"/>
      <c r="RZ232" s="16"/>
      <c r="SA232" s="16"/>
      <c r="SB232" s="16"/>
      <c r="SC232" s="16"/>
      <c r="SD232" s="16"/>
      <c r="SE232" s="16"/>
      <c r="SF232" s="16"/>
      <c r="SG232" s="16"/>
      <c r="SH232" s="16"/>
      <c r="SI232" s="16"/>
      <c r="SJ232" s="16"/>
      <c r="SK232" s="16"/>
      <c r="SL232" s="16"/>
      <c r="SM232" s="16"/>
      <c r="SN232" s="16"/>
      <c r="SO232" s="16"/>
      <c r="SP232" s="16"/>
      <c r="SQ232" s="16"/>
      <c r="SR232" s="16"/>
      <c r="SS232" s="16"/>
      <c r="ST232" s="16"/>
      <c r="SU232" s="16"/>
      <c r="SV232" s="16"/>
      <c r="SW232" s="16"/>
      <c r="SX232" s="16"/>
      <c r="SY232" s="16"/>
      <c r="SZ232" s="16"/>
      <c r="TA232" s="16"/>
      <c r="TB232" s="16"/>
      <c r="TC232" s="16"/>
      <c r="TD232" s="16"/>
      <c r="TE232" s="16"/>
      <c r="TF232" s="16"/>
      <c r="TG232" s="16"/>
      <c r="TH232" s="16"/>
      <c r="TI232" s="16"/>
      <c r="TJ232" s="16"/>
      <c r="TK232" s="16"/>
      <c r="TL232" s="16"/>
      <c r="TM232" s="16"/>
      <c r="TN232" s="16"/>
      <c r="TO232" s="16"/>
    </row>
    <row r="233" spans="1:535" s="98" customFormat="1" x14ac:dyDescent="0.3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D233" s="16"/>
      <c r="GE233" s="16"/>
      <c r="GF233" s="16"/>
      <c r="GG233" s="16"/>
      <c r="GH233" s="16"/>
      <c r="GI233" s="16"/>
      <c r="GJ233" s="16"/>
      <c r="GK233" s="16"/>
      <c r="GL233" s="16"/>
      <c r="GM233" s="16"/>
      <c r="GN233" s="16"/>
      <c r="GO233" s="16"/>
      <c r="GP233" s="16"/>
      <c r="GQ233" s="16"/>
      <c r="GR233" s="16"/>
      <c r="GS233" s="16"/>
      <c r="GT233" s="16"/>
      <c r="GU233" s="16"/>
      <c r="GV233" s="16"/>
      <c r="GW233" s="16"/>
      <c r="GX233" s="16"/>
      <c r="GY233" s="16"/>
      <c r="GZ233" s="16"/>
      <c r="HA233" s="16"/>
      <c r="HB233" s="16"/>
      <c r="HC233" s="16"/>
      <c r="HD233" s="16"/>
      <c r="HE233" s="16"/>
      <c r="HF233" s="16"/>
      <c r="HG233" s="16"/>
      <c r="HH233" s="16"/>
      <c r="HI233" s="16"/>
      <c r="HJ233" s="16"/>
      <c r="HK233" s="16"/>
      <c r="HL233" s="16"/>
      <c r="HM233" s="16"/>
      <c r="HN233" s="16"/>
      <c r="HO233" s="16"/>
      <c r="HP233" s="16"/>
      <c r="HQ233" s="16"/>
      <c r="HR233" s="16"/>
      <c r="HS233" s="16"/>
      <c r="HT233" s="16"/>
      <c r="HU233" s="16"/>
      <c r="HV233" s="16"/>
      <c r="HW233" s="16"/>
      <c r="HX233" s="16"/>
      <c r="HY233" s="16"/>
      <c r="HZ233" s="16"/>
      <c r="IA233" s="16"/>
      <c r="IB233" s="16"/>
      <c r="IC233" s="16"/>
      <c r="ID233" s="16"/>
      <c r="IE233" s="16"/>
      <c r="IF233" s="16"/>
      <c r="IG233" s="16"/>
      <c r="IH233" s="16"/>
      <c r="II233" s="16"/>
      <c r="IJ233" s="16"/>
      <c r="IK233" s="16"/>
      <c r="IL233" s="16"/>
      <c r="IM233" s="16"/>
      <c r="IN233" s="16"/>
      <c r="IO233" s="16"/>
      <c r="IP233" s="16"/>
      <c r="IQ233" s="16"/>
      <c r="IR233" s="16"/>
      <c r="IS233" s="16"/>
      <c r="IT233" s="16"/>
      <c r="IU233" s="16"/>
      <c r="IV233" s="16"/>
      <c r="IW233" s="16"/>
      <c r="IX233" s="16"/>
      <c r="IY233" s="16"/>
      <c r="IZ233" s="16"/>
      <c r="JA233" s="16"/>
      <c r="JB233" s="16"/>
      <c r="JC233" s="16"/>
      <c r="JD233" s="16"/>
      <c r="JE233" s="16"/>
      <c r="JF233" s="16"/>
      <c r="JG233" s="16"/>
      <c r="JH233" s="16"/>
      <c r="JI233" s="16"/>
      <c r="JJ233" s="16"/>
      <c r="JK233" s="16"/>
      <c r="JL233" s="16"/>
      <c r="JM233" s="16"/>
      <c r="JN233" s="16"/>
      <c r="JO233" s="16"/>
      <c r="JP233" s="16"/>
      <c r="JQ233" s="16"/>
      <c r="JR233" s="16"/>
      <c r="JS233" s="16"/>
      <c r="JT233" s="16"/>
      <c r="JU233" s="16"/>
      <c r="JV233" s="16"/>
      <c r="JW233" s="16"/>
      <c r="JX233" s="16"/>
      <c r="JY233" s="16"/>
      <c r="JZ233" s="16"/>
      <c r="KA233" s="16"/>
      <c r="KB233" s="16"/>
      <c r="KC233" s="16"/>
      <c r="KD233" s="16"/>
      <c r="KE233" s="16"/>
      <c r="KF233" s="16"/>
      <c r="KG233" s="16"/>
      <c r="KH233" s="16"/>
      <c r="KI233" s="16"/>
      <c r="KJ233" s="16"/>
      <c r="KK233" s="16"/>
      <c r="KL233" s="16"/>
      <c r="KM233" s="16"/>
      <c r="KN233" s="16"/>
      <c r="KO233" s="16"/>
      <c r="KP233" s="16"/>
      <c r="KQ233" s="16"/>
      <c r="KR233" s="16"/>
      <c r="KS233" s="16"/>
      <c r="KT233" s="16"/>
      <c r="KU233" s="16"/>
      <c r="KV233" s="16"/>
      <c r="KW233" s="16"/>
      <c r="KX233" s="16"/>
      <c r="KY233" s="16"/>
      <c r="KZ233" s="16"/>
      <c r="LA233" s="16"/>
      <c r="LB233" s="16"/>
      <c r="LC233" s="16"/>
      <c r="LD233" s="16"/>
      <c r="LE233" s="16"/>
      <c r="LF233" s="16"/>
      <c r="LG233" s="16"/>
      <c r="LH233" s="16"/>
      <c r="LI233" s="16"/>
      <c r="LJ233" s="16"/>
      <c r="LK233" s="16"/>
      <c r="LL233" s="16"/>
      <c r="LM233" s="16"/>
      <c r="LN233" s="16"/>
      <c r="LO233" s="16"/>
      <c r="LP233" s="16"/>
      <c r="LQ233" s="16"/>
      <c r="LR233" s="16"/>
      <c r="LS233" s="16"/>
      <c r="LT233" s="16"/>
      <c r="LU233" s="16"/>
      <c r="LV233" s="16"/>
      <c r="LW233" s="16"/>
      <c r="LX233" s="16"/>
      <c r="LY233" s="16"/>
      <c r="LZ233" s="16"/>
      <c r="MA233" s="16"/>
      <c r="MB233" s="16"/>
      <c r="MC233" s="16"/>
      <c r="MD233" s="16"/>
      <c r="ME233" s="16"/>
      <c r="MF233" s="16"/>
      <c r="MG233" s="16"/>
      <c r="MH233" s="16"/>
      <c r="MI233" s="16"/>
      <c r="MJ233" s="16"/>
      <c r="MK233" s="16"/>
      <c r="ML233" s="16"/>
      <c r="MM233" s="16"/>
      <c r="MN233" s="16"/>
      <c r="MO233" s="16"/>
      <c r="MP233" s="16"/>
      <c r="MQ233" s="16"/>
      <c r="MR233" s="16"/>
      <c r="MS233" s="16"/>
      <c r="MT233" s="16"/>
      <c r="MU233" s="16"/>
      <c r="MV233" s="16"/>
      <c r="MW233" s="16"/>
      <c r="MX233" s="16"/>
      <c r="MY233" s="16"/>
      <c r="MZ233" s="16"/>
      <c r="NA233" s="16"/>
      <c r="NB233" s="16"/>
      <c r="NC233" s="16"/>
      <c r="ND233" s="16"/>
      <c r="NE233" s="16"/>
      <c r="NF233" s="16"/>
      <c r="NG233" s="16"/>
      <c r="NH233" s="16"/>
      <c r="NI233" s="16"/>
      <c r="NJ233" s="16"/>
      <c r="NK233" s="16"/>
      <c r="NL233" s="16"/>
      <c r="NM233" s="16"/>
      <c r="NN233" s="16"/>
      <c r="NO233" s="16"/>
      <c r="NP233" s="16"/>
      <c r="NQ233" s="16"/>
      <c r="NR233" s="16"/>
      <c r="NS233" s="16"/>
      <c r="NT233" s="16"/>
      <c r="NU233" s="16"/>
      <c r="NV233" s="16"/>
      <c r="NW233" s="16"/>
      <c r="NX233" s="16"/>
      <c r="NY233" s="16"/>
      <c r="NZ233" s="16"/>
      <c r="OA233" s="16"/>
      <c r="OB233" s="16"/>
      <c r="OC233" s="16"/>
      <c r="OD233" s="16"/>
      <c r="OE233" s="16"/>
      <c r="OF233" s="16"/>
      <c r="OG233" s="16"/>
      <c r="OH233" s="16"/>
      <c r="OI233" s="16"/>
      <c r="OJ233" s="16"/>
      <c r="OK233" s="16"/>
      <c r="OL233" s="16"/>
      <c r="OM233" s="16"/>
      <c r="ON233" s="16"/>
      <c r="OO233" s="16"/>
      <c r="OP233" s="16"/>
      <c r="OQ233" s="16"/>
      <c r="OR233" s="16"/>
      <c r="OS233" s="16"/>
      <c r="OT233" s="16"/>
      <c r="OU233" s="16"/>
      <c r="OV233" s="16"/>
      <c r="OW233" s="16"/>
      <c r="OX233" s="16"/>
      <c r="OY233" s="16"/>
      <c r="OZ233" s="16"/>
      <c r="PA233" s="16"/>
      <c r="PB233" s="16"/>
      <c r="PC233" s="16"/>
      <c r="PD233" s="16"/>
      <c r="PE233" s="16"/>
      <c r="PF233" s="16"/>
      <c r="PG233" s="16"/>
      <c r="PH233" s="16"/>
      <c r="PI233" s="16"/>
      <c r="PJ233" s="16"/>
      <c r="PK233" s="16"/>
      <c r="PL233" s="16"/>
      <c r="PM233" s="16"/>
      <c r="PN233" s="16"/>
      <c r="PO233" s="16"/>
      <c r="PP233" s="16"/>
      <c r="PQ233" s="16"/>
      <c r="PR233" s="16"/>
      <c r="PS233" s="16"/>
      <c r="PT233" s="16"/>
      <c r="PU233" s="16"/>
      <c r="PV233" s="16"/>
      <c r="PW233" s="16"/>
      <c r="PX233" s="16"/>
      <c r="PY233" s="16"/>
      <c r="PZ233" s="16"/>
      <c r="QA233" s="16"/>
      <c r="QB233" s="16"/>
      <c r="QC233" s="16"/>
      <c r="QD233" s="16"/>
      <c r="QE233" s="16"/>
      <c r="QF233" s="16"/>
      <c r="QG233" s="16"/>
      <c r="QH233" s="16"/>
      <c r="QI233" s="16"/>
      <c r="QJ233" s="16"/>
      <c r="QK233" s="16"/>
      <c r="QL233" s="16"/>
      <c r="QM233" s="16"/>
      <c r="QN233" s="16"/>
      <c r="QO233" s="16"/>
      <c r="QP233" s="16"/>
      <c r="QQ233" s="16"/>
      <c r="QR233" s="16"/>
      <c r="QS233" s="16"/>
      <c r="QT233" s="16"/>
      <c r="QU233" s="16"/>
      <c r="QV233" s="16"/>
      <c r="QW233" s="16"/>
      <c r="QX233" s="16"/>
      <c r="QY233" s="16"/>
      <c r="QZ233" s="16"/>
      <c r="RA233" s="16"/>
      <c r="RB233" s="16"/>
      <c r="RC233" s="16"/>
      <c r="RD233" s="16"/>
      <c r="RE233" s="16"/>
      <c r="RF233" s="16"/>
      <c r="RG233" s="16"/>
      <c r="RH233" s="16"/>
      <c r="RI233" s="16"/>
      <c r="RJ233" s="16"/>
      <c r="RK233" s="16"/>
      <c r="RL233" s="16"/>
      <c r="RM233" s="16"/>
      <c r="RN233" s="16"/>
      <c r="RO233" s="16"/>
      <c r="RP233" s="16"/>
      <c r="RQ233" s="16"/>
      <c r="RR233" s="16"/>
      <c r="RS233" s="16"/>
      <c r="RT233" s="16"/>
      <c r="RU233" s="16"/>
      <c r="RV233" s="16"/>
      <c r="RW233" s="16"/>
      <c r="RX233" s="16"/>
      <c r="RY233" s="16"/>
      <c r="RZ233" s="16"/>
      <c r="SA233" s="16"/>
      <c r="SB233" s="16"/>
      <c r="SC233" s="16"/>
      <c r="SD233" s="16"/>
      <c r="SE233" s="16"/>
      <c r="SF233" s="16"/>
      <c r="SG233" s="16"/>
      <c r="SH233" s="16"/>
      <c r="SI233" s="16"/>
      <c r="SJ233" s="16"/>
      <c r="SK233" s="16"/>
      <c r="SL233" s="16"/>
      <c r="SM233" s="16"/>
      <c r="SN233" s="16"/>
      <c r="SO233" s="16"/>
      <c r="SP233" s="16"/>
      <c r="SQ233" s="16"/>
      <c r="SR233" s="16"/>
      <c r="SS233" s="16"/>
      <c r="ST233" s="16"/>
      <c r="SU233" s="16"/>
      <c r="SV233" s="16"/>
      <c r="SW233" s="16"/>
      <c r="SX233" s="16"/>
      <c r="SY233" s="16"/>
      <c r="SZ233" s="16"/>
      <c r="TA233" s="16"/>
      <c r="TB233" s="16"/>
      <c r="TC233" s="16"/>
      <c r="TD233" s="16"/>
      <c r="TE233" s="16"/>
      <c r="TF233" s="16"/>
      <c r="TG233" s="16"/>
      <c r="TH233" s="16"/>
      <c r="TI233" s="16"/>
      <c r="TJ233" s="16"/>
      <c r="TK233" s="16"/>
      <c r="TL233" s="16"/>
      <c r="TM233" s="16"/>
      <c r="TN233" s="16"/>
      <c r="TO233" s="16"/>
    </row>
    <row r="234" spans="1:535" s="98" customFormat="1" x14ac:dyDescent="0.3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D234" s="16"/>
      <c r="GE234" s="16"/>
      <c r="GF234" s="16"/>
      <c r="GG234" s="16"/>
      <c r="GH234" s="16"/>
      <c r="GI234" s="16"/>
      <c r="GJ234" s="16"/>
      <c r="GK234" s="16"/>
      <c r="GL234" s="16"/>
      <c r="GM234" s="16"/>
      <c r="GN234" s="16"/>
      <c r="GO234" s="16"/>
      <c r="GP234" s="16"/>
      <c r="GQ234" s="16"/>
      <c r="GR234" s="16"/>
      <c r="GS234" s="16"/>
      <c r="GT234" s="16"/>
      <c r="GU234" s="16"/>
      <c r="GV234" s="16"/>
      <c r="GW234" s="16"/>
      <c r="GX234" s="16"/>
      <c r="GY234" s="16"/>
      <c r="GZ234" s="16"/>
      <c r="HA234" s="16"/>
      <c r="HB234" s="16"/>
      <c r="HC234" s="16"/>
      <c r="HD234" s="16"/>
      <c r="HE234" s="16"/>
      <c r="HF234" s="16"/>
      <c r="HG234" s="16"/>
      <c r="HH234" s="16"/>
      <c r="HI234" s="16"/>
      <c r="HJ234" s="16"/>
      <c r="HK234" s="16"/>
      <c r="HL234" s="16"/>
      <c r="HM234" s="16"/>
      <c r="HN234" s="16"/>
      <c r="HO234" s="16"/>
      <c r="HP234" s="16"/>
      <c r="HQ234" s="16"/>
      <c r="HR234" s="16"/>
      <c r="HS234" s="16"/>
      <c r="HT234" s="16"/>
      <c r="HU234" s="16"/>
      <c r="HV234" s="16"/>
      <c r="HW234" s="16"/>
      <c r="HX234" s="16"/>
      <c r="HY234" s="16"/>
      <c r="HZ234" s="16"/>
      <c r="IA234" s="16"/>
      <c r="IB234" s="16"/>
      <c r="IC234" s="16"/>
      <c r="ID234" s="16"/>
      <c r="IE234" s="16"/>
      <c r="IF234" s="16"/>
      <c r="IG234" s="16"/>
      <c r="IH234" s="16"/>
      <c r="II234" s="16"/>
      <c r="IJ234" s="16"/>
      <c r="IK234" s="16"/>
      <c r="IL234" s="16"/>
      <c r="IM234" s="16"/>
      <c r="IN234" s="16"/>
      <c r="IO234" s="16"/>
      <c r="IP234" s="16"/>
      <c r="IQ234" s="16"/>
      <c r="IR234" s="16"/>
      <c r="IS234" s="16"/>
      <c r="IT234" s="16"/>
      <c r="IU234" s="16"/>
      <c r="IV234" s="16"/>
      <c r="IW234" s="16"/>
      <c r="IX234" s="16"/>
      <c r="IY234" s="16"/>
      <c r="IZ234" s="16"/>
      <c r="JA234" s="16"/>
      <c r="JB234" s="16"/>
      <c r="JC234" s="16"/>
      <c r="JD234" s="16"/>
      <c r="JE234" s="16"/>
      <c r="JF234" s="16"/>
      <c r="JG234" s="16"/>
      <c r="JH234" s="16"/>
      <c r="JI234" s="16"/>
      <c r="JJ234" s="16"/>
      <c r="JK234" s="16"/>
      <c r="JL234" s="16"/>
      <c r="JM234" s="16"/>
      <c r="JN234" s="16"/>
      <c r="JO234" s="16"/>
      <c r="JP234" s="16"/>
      <c r="JQ234" s="16"/>
      <c r="JR234" s="16"/>
      <c r="JS234" s="16"/>
      <c r="JT234" s="16"/>
      <c r="JU234" s="16"/>
      <c r="JV234" s="16"/>
      <c r="JW234" s="16"/>
      <c r="JX234" s="16"/>
      <c r="JY234" s="16"/>
      <c r="JZ234" s="16"/>
      <c r="KA234" s="16"/>
      <c r="KB234" s="16"/>
      <c r="KC234" s="16"/>
      <c r="KD234" s="16"/>
      <c r="KE234" s="16"/>
      <c r="KF234" s="16"/>
      <c r="KG234" s="16"/>
      <c r="KH234" s="16"/>
      <c r="KI234" s="16"/>
      <c r="KJ234" s="16"/>
      <c r="KK234" s="16"/>
      <c r="KL234" s="16"/>
      <c r="KM234" s="16"/>
      <c r="KN234" s="16"/>
      <c r="KO234" s="16"/>
      <c r="KP234" s="16"/>
      <c r="KQ234" s="16"/>
      <c r="KR234" s="16"/>
      <c r="KS234" s="16"/>
      <c r="KT234" s="16"/>
      <c r="KU234" s="16"/>
      <c r="KV234" s="16"/>
      <c r="KW234" s="16"/>
      <c r="KX234" s="16"/>
      <c r="KY234" s="16"/>
      <c r="KZ234" s="16"/>
      <c r="LA234" s="16"/>
      <c r="LB234" s="16"/>
      <c r="LC234" s="16"/>
      <c r="LD234" s="16"/>
      <c r="LE234" s="16"/>
      <c r="LF234" s="16"/>
      <c r="LG234" s="16"/>
      <c r="LH234" s="16"/>
      <c r="LI234" s="16"/>
      <c r="LJ234" s="16"/>
      <c r="LK234" s="16"/>
      <c r="LL234" s="16"/>
      <c r="LM234" s="16"/>
      <c r="LN234" s="16"/>
      <c r="LO234" s="16"/>
      <c r="LP234" s="16"/>
      <c r="LQ234" s="16"/>
      <c r="LR234" s="16"/>
      <c r="LS234" s="16"/>
      <c r="LT234" s="16"/>
      <c r="LU234" s="16"/>
      <c r="LV234" s="16"/>
      <c r="LW234" s="16"/>
      <c r="LX234" s="16"/>
      <c r="LY234" s="16"/>
      <c r="LZ234" s="16"/>
      <c r="MA234" s="16"/>
      <c r="MB234" s="16"/>
      <c r="MC234" s="16"/>
      <c r="MD234" s="16"/>
      <c r="ME234" s="16"/>
      <c r="MF234" s="16"/>
      <c r="MG234" s="16"/>
      <c r="MH234" s="16"/>
      <c r="MI234" s="16"/>
      <c r="MJ234" s="16"/>
      <c r="MK234" s="16"/>
      <c r="ML234" s="16"/>
      <c r="MM234" s="16"/>
      <c r="MN234" s="16"/>
      <c r="MO234" s="16"/>
      <c r="MP234" s="16"/>
      <c r="MQ234" s="16"/>
      <c r="MR234" s="16"/>
      <c r="MS234" s="16"/>
      <c r="MT234" s="16"/>
      <c r="MU234" s="16"/>
      <c r="MV234" s="16"/>
      <c r="MW234" s="16"/>
      <c r="MX234" s="16"/>
      <c r="MY234" s="16"/>
      <c r="MZ234" s="16"/>
      <c r="NA234" s="16"/>
      <c r="NB234" s="16"/>
      <c r="NC234" s="16"/>
      <c r="ND234" s="16"/>
      <c r="NE234" s="16"/>
      <c r="NF234" s="16"/>
      <c r="NG234" s="16"/>
      <c r="NH234" s="16"/>
      <c r="NI234" s="16"/>
      <c r="NJ234" s="16"/>
      <c r="NK234" s="16"/>
      <c r="NL234" s="16"/>
      <c r="NM234" s="16"/>
      <c r="NN234" s="16"/>
      <c r="NO234" s="16"/>
      <c r="NP234" s="16"/>
      <c r="NQ234" s="16"/>
      <c r="NR234" s="16"/>
      <c r="NS234" s="16"/>
      <c r="NT234" s="16"/>
      <c r="NU234" s="16"/>
      <c r="NV234" s="16"/>
      <c r="NW234" s="16"/>
      <c r="NX234" s="16"/>
      <c r="NY234" s="16"/>
      <c r="NZ234" s="16"/>
      <c r="OA234" s="16"/>
      <c r="OB234" s="16"/>
      <c r="OC234" s="16"/>
      <c r="OD234" s="16"/>
      <c r="OE234" s="16"/>
      <c r="OF234" s="16"/>
      <c r="OG234" s="16"/>
      <c r="OH234" s="16"/>
      <c r="OI234" s="16"/>
      <c r="OJ234" s="16"/>
      <c r="OK234" s="16"/>
      <c r="OL234" s="16"/>
      <c r="OM234" s="16"/>
      <c r="ON234" s="16"/>
      <c r="OO234" s="16"/>
      <c r="OP234" s="16"/>
      <c r="OQ234" s="16"/>
      <c r="OR234" s="16"/>
      <c r="OS234" s="16"/>
      <c r="OT234" s="16"/>
      <c r="OU234" s="16"/>
      <c r="OV234" s="16"/>
      <c r="OW234" s="16"/>
      <c r="OX234" s="16"/>
      <c r="OY234" s="16"/>
      <c r="OZ234" s="16"/>
      <c r="PA234" s="16"/>
      <c r="PB234" s="16"/>
      <c r="PC234" s="16"/>
      <c r="PD234" s="16"/>
      <c r="PE234" s="16"/>
      <c r="PF234" s="16"/>
      <c r="PG234" s="16"/>
      <c r="PH234" s="16"/>
      <c r="PI234" s="16"/>
      <c r="PJ234" s="16"/>
      <c r="PK234" s="16"/>
      <c r="PL234" s="16"/>
      <c r="PM234" s="16"/>
      <c r="PN234" s="16"/>
      <c r="PO234" s="16"/>
      <c r="PP234" s="16"/>
      <c r="PQ234" s="16"/>
      <c r="PR234" s="16"/>
      <c r="PS234" s="16"/>
      <c r="PT234" s="16"/>
      <c r="PU234" s="16"/>
      <c r="PV234" s="16"/>
      <c r="PW234" s="16"/>
      <c r="PX234" s="16"/>
      <c r="PY234" s="16"/>
      <c r="PZ234" s="16"/>
      <c r="QA234" s="16"/>
      <c r="QB234" s="16"/>
      <c r="QC234" s="16"/>
      <c r="QD234" s="16"/>
      <c r="QE234" s="16"/>
      <c r="QF234" s="16"/>
      <c r="QG234" s="16"/>
      <c r="QH234" s="16"/>
      <c r="QI234" s="16"/>
      <c r="QJ234" s="16"/>
      <c r="QK234" s="16"/>
      <c r="QL234" s="16"/>
      <c r="QM234" s="16"/>
      <c r="QN234" s="16"/>
      <c r="QO234" s="16"/>
      <c r="QP234" s="16"/>
      <c r="QQ234" s="16"/>
      <c r="QR234" s="16"/>
      <c r="QS234" s="16"/>
      <c r="QT234" s="16"/>
      <c r="QU234" s="16"/>
      <c r="QV234" s="16"/>
      <c r="QW234" s="16"/>
      <c r="QX234" s="16"/>
      <c r="QY234" s="16"/>
      <c r="QZ234" s="16"/>
      <c r="RA234" s="16"/>
      <c r="RB234" s="16"/>
      <c r="RC234" s="16"/>
      <c r="RD234" s="16"/>
      <c r="RE234" s="16"/>
      <c r="RF234" s="16"/>
      <c r="RG234" s="16"/>
      <c r="RH234" s="16"/>
      <c r="RI234" s="16"/>
      <c r="RJ234" s="16"/>
      <c r="RK234" s="16"/>
      <c r="RL234" s="16"/>
      <c r="RM234" s="16"/>
      <c r="RN234" s="16"/>
      <c r="RO234" s="16"/>
      <c r="RP234" s="16"/>
      <c r="RQ234" s="16"/>
      <c r="RR234" s="16"/>
      <c r="RS234" s="16"/>
      <c r="RT234" s="16"/>
      <c r="RU234" s="16"/>
      <c r="RV234" s="16"/>
      <c r="RW234" s="16"/>
      <c r="RX234" s="16"/>
      <c r="RY234" s="16"/>
      <c r="RZ234" s="16"/>
      <c r="SA234" s="16"/>
      <c r="SB234" s="16"/>
      <c r="SC234" s="16"/>
      <c r="SD234" s="16"/>
      <c r="SE234" s="16"/>
      <c r="SF234" s="16"/>
      <c r="SG234" s="16"/>
      <c r="SH234" s="16"/>
      <c r="SI234" s="16"/>
      <c r="SJ234" s="16"/>
      <c r="SK234" s="16"/>
      <c r="SL234" s="16"/>
      <c r="SM234" s="16"/>
      <c r="SN234" s="16"/>
      <c r="SO234" s="16"/>
      <c r="SP234" s="16"/>
      <c r="SQ234" s="16"/>
      <c r="SR234" s="16"/>
      <c r="SS234" s="16"/>
      <c r="ST234" s="16"/>
      <c r="SU234" s="16"/>
      <c r="SV234" s="16"/>
      <c r="SW234" s="16"/>
      <c r="SX234" s="16"/>
      <c r="SY234" s="16"/>
      <c r="SZ234" s="16"/>
      <c r="TA234" s="16"/>
      <c r="TB234" s="16"/>
      <c r="TC234" s="16"/>
      <c r="TD234" s="16"/>
      <c r="TE234" s="16"/>
      <c r="TF234" s="16"/>
      <c r="TG234" s="16"/>
      <c r="TH234" s="16"/>
      <c r="TI234" s="16"/>
      <c r="TJ234" s="16"/>
      <c r="TK234" s="16"/>
      <c r="TL234" s="16"/>
      <c r="TM234" s="16"/>
      <c r="TN234" s="16"/>
      <c r="TO234" s="16"/>
    </row>
    <row r="235" spans="1:535" s="98" customFormat="1" x14ac:dyDescent="0.3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c r="CO235" s="16"/>
      <c r="CP235" s="16"/>
      <c r="CQ235" s="16"/>
      <c r="CR235" s="16"/>
      <c r="CS235" s="16"/>
      <c r="CT235" s="16"/>
      <c r="CU235" s="16"/>
      <c r="CV235" s="16"/>
      <c r="CW235" s="16"/>
      <c r="CX235" s="16"/>
      <c r="CY235" s="16"/>
      <c r="CZ235" s="16"/>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6"/>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c r="FL235" s="16"/>
      <c r="FM235" s="16"/>
      <c r="FN235" s="16"/>
      <c r="FO235" s="16"/>
      <c r="FP235" s="16"/>
      <c r="FQ235" s="16"/>
      <c r="FR235" s="16"/>
      <c r="FS235" s="16"/>
      <c r="FT235" s="16"/>
      <c r="FU235" s="16"/>
      <c r="FV235" s="16"/>
      <c r="FW235" s="16"/>
      <c r="FX235" s="16"/>
      <c r="FY235" s="16"/>
      <c r="FZ235" s="16"/>
      <c r="GA235" s="16"/>
      <c r="GB235" s="16"/>
      <c r="GC235" s="16"/>
      <c r="GD235" s="16"/>
      <c r="GE235" s="16"/>
      <c r="GF235" s="16"/>
      <c r="GG235" s="16"/>
      <c r="GH235" s="16"/>
      <c r="GI235" s="16"/>
      <c r="GJ235" s="16"/>
      <c r="GK235" s="16"/>
      <c r="GL235" s="16"/>
      <c r="GM235" s="16"/>
      <c r="GN235" s="16"/>
      <c r="GO235" s="16"/>
      <c r="GP235" s="16"/>
      <c r="GQ235" s="16"/>
      <c r="GR235" s="16"/>
      <c r="GS235" s="16"/>
      <c r="GT235" s="16"/>
      <c r="GU235" s="16"/>
      <c r="GV235" s="16"/>
      <c r="GW235" s="16"/>
      <c r="GX235" s="16"/>
      <c r="GY235" s="16"/>
      <c r="GZ235" s="16"/>
      <c r="HA235" s="16"/>
      <c r="HB235" s="16"/>
      <c r="HC235" s="16"/>
      <c r="HD235" s="16"/>
      <c r="HE235" s="16"/>
      <c r="HF235" s="16"/>
      <c r="HG235" s="16"/>
      <c r="HH235" s="16"/>
      <c r="HI235" s="16"/>
      <c r="HJ235" s="16"/>
      <c r="HK235" s="16"/>
      <c r="HL235" s="16"/>
      <c r="HM235" s="16"/>
      <c r="HN235" s="16"/>
      <c r="HO235" s="16"/>
      <c r="HP235" s="16"/>
      <c r="HQ235" s="16"/>
      <c r="HR235" s="16"/>
      <c r="HS235" s="16"/>
      <c r="HT235" s="16"/>
      <c r="HU235" s="16"/>
      <c r="HV235" s="16"/>
      <c r="HW235" s="16"/>
      <c r="HX235" s="16"/>
      <c r="HY235" s="16"/>
      <c r="HZ235" s="16"/>
      <c r="IA235" s="16"/>
      <c r="IB235" s="16"/>
      <c r="IC235" s="16"/>
      <c r="ID235" s="16"/>
      <c r="IE235" s="16"/>
      <c r="IF235" s="16"/>
      <c r="IG235" s="16"/>
      <c r="IH235" s="16"/>
      <c r="II235" s="16"/>
      <c r="IJ235" s="16"/>
      <c r="IK235" s="16"/>
      <c r="IL235" s="16"/>
      <c r="IM235" s="16"/>
      <c r="IN235" s="16"/>
      <c r="IO235" s="16"/>
      <c r="IP235" s="16"/>
      <c r="IQ235" s="16"/>
      <c r="IR235" s="16"/>
      <c r="IS235" s="16"/>
      <c r="IT235" s="16"/>
      <c r="IU235" s="16"/>
      <c r="IV235" s="16"/>
      <c r="IW235" s="16"/>
      <c r="IX235" s="16"/>
      <c r="IY235" s="16"/>
      <c r="IZ235" s="16"/>
      <c r="JA235" s="16"/>
      <c r="JB235" s="16"/>
      <c r="JC235" s="16"/>
      <c r="JD235" s="16"/>
      <c r="JE235" s="16"/>
      <c r="JF235" s="16"/>
      <c r="JG235" s="16"/>
      <c r="JH235" s="16"/>
      <c r="JI235" s="16"/>
      <c r="JJ235" s="16"/>
      <c r="JK235" s="16"/>
      <c r="JL235" s="16"/>
      <c r="JM235" s="16"/>
      <c r="JN235" s="16"/>
      <c r="JO235" s="16"/>
      <c r="JP235" s="16"/>
      <c r="JQ235" s="16"/>
      <c r="JR235" s="16"/>
      <c r="JS235" s="16"/>
      <c r="JT235" s="16"/>
      <c r="JU235" s="16"/>
      <c r="JV235" s="16"/>
      <c r="JW235" s="16"/>
      <c r="JX235" s="16"/>
      <c r="JY235" s="16"/>
      <c r="JZ235" s="16"/>
      <c r="KA235" s="16"/>
      <c r="KB235" s="16"/>
      <c r="KC235" s="16"/>
      <c r="KD235" s="16"/>
      <c r="KE235" s="16"/>
      <c r="KF235" s="16"/>
      <c r="KG235" s="16"/>
      <c r="KH235" s="16"/>
      <c r="KI235" s="16"/>
      <c r="KJ235" s="16"/>
      <c r="KK235" s="16"/>
      <c r="KL235" s="16"/>
      <c r="KM235" s="16"/>
      <c r="KN235" s="16"/>
      <c r="KO235" s="16"/>
      <c r="KP235" s="16"/>
      <c r="KQ235" s="16"/>
      <c r="KR235" s="16"/>
      <c r="KS235" s="16"/>
      <c r="KT235" s="16"/>
      <c r="KU235" s="16"/>
      <c r="KV235" s="16"/>
      <c r="KW235" s="16"/>
      <c r="KX235" s="16"/>
      <c r="KY235" s="16"/>
      <c r="KZ235" s="16"/>
      <c r="LA235" s="16"/>
      <c r="LB235" s="16"/>
      <c r="LC235" s="16"/>
      <c r="LD235" s="16"/>
      <c r="LE235" s="16"/>
      <c r="LF235" s="16"/>
      <c r="LG235" s="16"/>
      <c r="LH235" s="16"/>
      <c r="LI235" s="16"/>
      <c r="LJ235" s="16"/>
      <c r="LK235" s="16"/>
      <c r="LL235" s="16"/>
      <c r="LM235" s="16"/>
      <c r="LN235" s="16"/>
      <c r="LO235" s="16"/>
      <c r="LP235" s="16"/>
      <c r="LQ235" s="16"/>
      <c r="LR235" s="16"/>
      <c r="LS235" s="16"/>
      <c r="LT235" s="16"/>
      <c r="LU235" s="16"/>
      <c r="LV235" s="16"/>
      <c r="LW235" s="16"/>
      <c r="LX235" s="16"/>
      <c r="LY235" s="16"/>
      <c r="LZ235" s="16"/>
      <c r="MA235" s="16"/>
      <c r="MB235" s="16"/>
      <c r="MC235" s="16"/>
      <c r="MD235" s="16"/>
      <c r="ME235" s="16"/>
      <c r="MF235" s="16"/>
      <c r="MG235" s="16"/>
      <c r="MH235" s="16"/>
      <c r="MI235" s="16"/>
      <c r="MJ235" s="16"/>
      <c r="MK235" s="16"/>
      <c r="ML235" s="16"/>
      <c r="MM235" s="16"/>
      <c r="MN235" s="16"/>
      <c r="MO235" s="16"/>
      <c r="MP235" s="16"/>
      <c r="MQ235" s="16"/>
      <c r="MR235" s="16"/>
      <c r="MS235" s="16"/>
      <c r="MT235" s="16"/>
      <c r="MU235" s="16"/>
      <c r="MV235" s="16"/>
      <c r="MW235" s="16"/>
      <c r="MX235" s="16"/>
      <c r="MY235" s="16"/>
      <c r="MZ235" s="16"/>
      <c r="NA235" s="16"/>
      <c r="NB235" s="16"/>
      <c r="NC235" s="16"/>
      <c r="ND235" s="16"/>
      <c r="NE235" s="16"/>
      <c r="NF235" s="16"/>
      <c r="NG235" s="16"/>
      <c r="NH235" s="16"/>
      <c r="NI235" s="16"/>
      <c r="NJ235" s="16"/>
      <c r="NK235" s="16"/>
      <c r="NL235" s="16"/>
      <c r="NM235" s="16"/>
      <c r="NN235" s="16"/>
      <c r="NO235" s="16"/>
      <c r="NP235" s="16"/>
      <c r="NQ235" s="16"/>
      <c r="NR235" s="16"/>
      <c r="NS235" s="16"/>
      <c r="NT235" s="16"/>
      <c r="NU235" s="16"/>
      <c r="NV235" s="16"/>
      <c r="NW235" s="16"/>
      <c r="NX235" s="16"/>
      <c r="NY235" s="16"/>
      <c r="NZ235" s="16"/>
      <c r="OA235" s="16"/>
      <c r="OB235" s="16"/>
      <c r="OC235" s="16"/>
      <c r="OD235" s="16"/>
      <c r="OE235" s="16"/>
      <c r="OF235" s="16"/>
      <c r="OG235" s="16"/>
      <c r="OH235" s="16"/>
      <c r="OI235" s="16"/>
      <c r="OJ235" s="16"/>
      <c r="OK235" s="16"/>
      <c r="OL235" s="16"/>
      <c r="OM235" s="16"/>
      <c r="ON235" s="16"/>
      <c r="OO235" s="16"/>
      <c r="OP235" s="16"/>
      <c r="OQ235" s="16"/>
      <c r="OR235" s="16"/>
      <c r="OS235" s="16"/>
      <c r="OT235" s="16"/>
      <c r="OU235" s="16"/>
      <c r="OV235" s="16"/>
      <c r="OW235" s="16"/>
      <c r="OX235" s="16"/>
      <c r="OY235" s="16"/>
      <c r="OZ235" s="16"/>
      <c r="PA235" s="16"/>
      <c r="PB235" s="16"/>
      <c r="PC235" s="16"/>
      <c r="PD235" s="16"/>
      <c r="PE235" s="16"/>
      <c r="PF235" s="16"/>
      <c r="PG235" s="16"/>
      <c r="PH235" s="16"/>
      <c r="PI235" s="16"/>
      <c r="PJ235" s="16"/>
      <c r="PK235" s="16"/>
      <c r="PL235" s="16"/>
      <c r="PM235" s="16"/>
      <c r="PN235" s="16"/>
      <c r="PO235" s="16"/>
      <c r="PP235" s="16"/>
      <c r="PQ235" s="16"/>
      <c r="PR235" s="16"/>
      <c r="PS235" s="16"/>
      <c r="PT235" s="16"/>
      <c r="PU235" s="16"/>
      <c r="PV235" s="16"/>
      <c r="PW235" s="16"/>
      <c r="PX235" s="16"/>
      <c r="PY235" s="16"/>
      <c r="PZ235" s="16"/>
      <c r="QA235" s="16"/>
      <c r="QB235" s="16"/>
      <c r="QC235" s="16"/>
      <c r="QD235" s="16"/>
      <c r="QE235" s="16"/>
      <c r="QF235" s="16"/>
      <c r="QG235" s="16"/>
      <c r="QH235" s="16"/>
      <c r="QI235" s="16"/>
      <c r="QJ235" s="16"/>
      <c r="QK235" s="16"/>
      <c r="QL235" s="16"/>
      <c r="QM235" s="16"/>
      <c r="QN235" s="16"/>
      <c r="QO235" s="16"/>
      <c r="QP235" s="16"/>
      <c r="QQ235" s="16"/>
      <c r="QR235" s="16"/>
      <c r="QS235" s="16"/>
      <c r="QT235" s="16"/>
      <c r="QU235" s="16"/>
      <c r="QV235" s="16"/>
      <c r="QW235" s="16"/>
      <c r="QX235" s="16"/>
      <c r="QY235" s="16"/>
      <c r="QZ235" s="16"/>
      <c r="RA235" s="16"/>
      <c r="RB235" s="16"/>
      <c r="RC235" s="16"/>
      <c r="RD235" s="16"/>
      <c r="RE235" s="16"/>
      <c r="RF235" s="16"/>
      <c r="RG235" s="16"/>
      <c r="RH235" s="16"/>
      <c r="RI235" s="16"/>
      <c r="RJ235" s="16"/>
      <c r="RK235" s="16"/>
      <c r="RL235" s="16"/>
      <c r="RM235" s="16"/>
      <c r="RN235" s="16"/>
      <c r="RO235" s="16"/>
      <c r="RP235" s="16"/>
      <c r="RQ235" s="16"/>
      <c r="RR235" s="16"/>
      <c r="RS235" s="16"/>
      <c r="RT235" s="16"/>
      <c r="RU235" s="16"/>
      <c r="RV235" s="16"/>
      <c r="RW235" s="16"/>
      <c r="RX235" s="16"/>
      <c r="RY235" s="16"/>
      <c r="RZ235" s="16"/>
      <c r="SA235" s="16"/>
      <c r="SB235" s="16"/>
      <c r="SC235" s="16"/>
      <c r="SD235" s="16"/>
      <c r="SE235" s="16"/>
      <c r="SF235" s="16"/>
      <c r="SG235" s="16"/>
      <c r="SH235" s="16"/>
      <c r="SI235" s="16"/>
      <c r="SJ235" s="16"/>
      <c r="SK235" s="16"/>
      <c r="SL235" s="16"/>
      <c r="SM235" s="16"/>
      <c r="SN235" s="16"/>
      <c r="SO235" s="16"/>
      <c r="SP235" s="16"/>
      <c r="SQ235" s="16"/>
      <c r="SR235" s="16"/>
      <c r="SS235" s="16"/>
      <c r="ST235" s="16"/>
      <c r="SU235" s="16"/>
      <c r="SV235" s="16"/>
      <c r="SW235" s="16"/>
      <c r="SX235" s="16"/>
      <c r="SY235" s="16"/>
      <c r="SZ235" s="16"/>
      <c r="TA235" s="16"/>
      <c r="TB235" s="16"/>
      <c r="TC235" s="16"/>
      <c r="TD235" s="16"/>
      <c r="TE235" s="16"/>
      <c r="TF235" s="16"/>
      <c r="TG235" s="16"/>
      <c r="TH235" s="16"/>
      <c r="TI235" s="16"/>
      <c r="TJ235" s="16"/>
      <c r="TK235" s="16"/>
      <c r="TL235" s="16"/>
      <c r="TM235" s="16"/>
      <c r="TN235" s="16"/>
      <c r="TO235" s="16"/>
    </row>
    <row r="236" spans="1:535" s="98" customFormat="1" x14ac:dyDescent="0.3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6"/>
      <c r="FH236" s="16"/>
      <c r="FI236" s="16"/>
      <c r="FJ236" s="16"/>
      <c r="FK236" s="16"/>
      <c r="FL236" s="16"/>
      <c r="FM236" s="16"/>
      <c r="FN236" s="16"/>
      <c r="FO236" s="16"/>
      <c r="FP236" s="16"/>
      <c r="FQ236" s="16"/>
      <c r="FR236" s="16"/>
      <c r="FS236" s="16"/>
      <c r="FT236" s="16"/>
      <c r="FU236" s="16"/>
      <c r="FV236" s="16"/>
      <c r="FW236" s="16"/>
      <c r="FX236" s="16"/>
      <c r="FY236" s="16"/>
      <c r="FZ236" s="16"/>
      <c r="GA236" s="16"/>
      <c r="GB236" s="16"/>
      <c r="GC236" s="16"/>
      <c r="GD236" s="16"/>
      <c r="GE236" s="16"/>
      <c r="GF236" s="16"/>
      <c r="GG236" s="16"/>
      <c r="GH236" s="16"/>
      <c r="GI236" s="16"/>
      <c r="GJ236" s="16"/>
      <c r="GK236" s="16"/>
      <c r="GL236" s="16"/>
      <c r="GM236" s="16"/>
      <c r="GN236" s="16"/>
      <c r="GO236" s="16"/>
      <c r="GP236" s="16"/>
      <c r="GQ236" s="16"/>
      <c r="GR236" s="16"/>
      <c r="GS236" s="16"/>
      <c r="GT236" s="16"/>
      <c r="GU236" s="16"/>
      <c r="GV236" s="16"/>
      <c r="GW236" s="16"/>
      <c r="GX236" s="16"/>
      <c r="GY236" s="16"/>
      <c r="GZ236" s="16"/>
      <c r="HA236" s="16"/>
      <c r="HB236" s="16"/>
      <c r="HC236" s="16"/>
      <c r="HD236" s="16"/>
      <c r="HE236" s="16"/>
      <c r="HF236" s="16"/>
      <c r="HG236" s="16"/>
      <c r="HH236" s="16"/>
      <c r="HI236" s="16"/>
      <c r="HJ236" s="16"/>
      <c r="HK236" s="16"/>
      <c r="HL236" s="16"/>
      <c r="HM236" s="16"/>
      <c r="HN236" s="16"/>
      <c r="HO236" s="16"/>
      <c r="HP236" s="16"/>
      <c r="HQ236" s="16"/>
      <c r="HR236" s="16"/>
      <c r="HS236" s="16"/>
      <c r="HT236" s="16"/>
      <c r="HU236" s="16"/>
      <c r="HV236" s="16"/>
      <c r="HW236" s="16"/>
      <c r="HX236" s="16"/>
      <c r="HY236" s="16"/>
      <c r="HZ236" s="16"/>
      <c r="IA236" s="16"/>
      <c r="IB236" s="16"/>
      <c r="IC236" s="16"/>
      <c r="ID236" s="16"/>
      <c r="IE236" s="16"/>
      <c r="IF236" s="16"/>
      <c r="IG236" s="16"/>
      <c r="IH236" s="16"/>
      <c r="II236" s="16"/>
      <c r="IJ236" s="16"/>
      <c r="IK236" s="16"/>
      <c r="IL236" s="16"/>
      <c r="IM236" s="16"/>
      <c r="IN236" s="16"/>
      <c r="IO236" s="16"/>
      <c r="IP236" s="16"/>
      <c r="IQ236" s="16"/>
      <c r="IR236" s="16"/>
      <c r="IS236" s="16"/>
      <c r="IT236" s="16"/>
      <c r="IU236" s="16"/>
      <c r="IV236" s="16"/>
      <c r="IW236" s="16"/>
      <c r="IX236" s="16"/>
      <c r="IY236" s="16"/>
      <c r="IZ236" s="16"/>
      <c r="JA236" s="16"/>
      <c r="JB236" s="16"/>
      <c r="JC236" s="16"/>
      <c r="JD236" s="16"/>
      <c r="JE236" s="16"/>
      <c r="JF236" s="16"/>
      <c r="JG236" s="16"/>
      <c r="JH236" s="16"/>
      <c r="JI236" s="16"/>
      <c r="JJ236" s="16"/>
      <c r="JK236" s="16"/>
      <c r="JL236" s="16"/>
      <c r="JM236" s="16"/>
      <c r="JN236" s="16"/>
      <c r="JO236" s="16"/>
      <c r="JP236" s="16"/>
      <c r="JQ236" s="16"/>
      <c r="JR236" s="16"/>
      <c r="JS236" s="16"/>
      <c r="JT236" s="16"/>
      <c r="JU236" s="16"/>
      <c r="JV236" s="16"/>
      <c r="JW236" s="16"/>
      <c r="JX236" s="16"/>
      <c r="JY236" s="16"/>
      <c r="JZ236" s="16"/>
      <c r="KA236" s="16"/>
      <c r="KB236" s="16"/>
      <c r="KC236" s="16"/>
      <c r="KD236" s="16"/>
      <c r="KE236" s="16"/>
      <c r="KF236" s="16"/>
      <c r="KG236" s="16"/>
      <c r="KH236" s="16"/>
      <c r="KI236" s="16"/>
      <c r="KJ236" s="16"/>
      <c r="KK236" s="16"/>
      <c r="KL236" s="16"/>
      <c r="KM236" s="16"/>
      <c r="KN236" s="16"/>
      <c r="KO236" s="16"/>
      <c r="KP236" s="16"/>
      <c r="KQ236" s="16"/>
      <c r="KR236" s="16"/>
      <c r="KS236" s="16"/>
      <c r="KT236" s="16"/>
      <c r="KU236" s="16"/>
      <c r="KV236" s="16"/>
      <c r="KW236" s="16"/>
      <c r="KX236" s="16"/>
      <c r="KY236" s="16"/>
      <c r="KZ236" s="16"/>
      <c r="LA236" s="16"/>
      <c r="LB236" s="16"/>
      <c r="LC236" s="16"/>
      <c r="LD236" s="16"/>
      <c r="LE236" s="16"/>
      <c r="LF236" s="16"/>
      <c r="LG236" s="16"/>
      <c r="LH236" s="16"/>
      <c r="LI236" s="16"/>
      <c r="LJ236" s="16"/>
      <c r="LK236" s="16"/>
      <c r="LL236" s="16"/>
      <c r="LM236" s="16"/>
      <c r="LN236" s="16"/>
      <c r="LO236" s="16"/>
      <c r="LP236" s="16"/>
      <c r="LQ236" s="16"/>
      <c r="LR236" s="16"/>
      <c r="LS236" s="16"/>
      <c r="LT236" s="16"/>
      <c r="LU236" s="16"/>
      <c r="LV236" s="16"/>
      <c r="LW236" s="16"/>
      <c r="LX236" s="16"/>
      <c r="LY236" s="16"/>
      <c r="LZ236" s="16"/>
      <c r="MA236" s="16"/>
      <c r="MB236" s="16"/>
      <c r="MC236" s="16"/>
      <c r="MD236" s="16"/>
      <c r="ME236" s="16"/>
      <c r="MF236" s="16"/>
      <c r="MG236" s="16"/>
      <c r="MH236" s="16"/>
      <c r="MI236" s="16"/>
      <c r="MJ236" s="16"/>
      <c r="MK236" s="16"/>
      <c r="ML236" s="16"/>
      <c r="MM236" s="16"/>
      <c r="MN236" s="16"/>
      <c r="MO236" s="16"/>
      <c r="MP236" s="16"/>
      <c r="MQ236" s="16"/>
      <c r="MR236" s="16"/>
      <c r="MS236" s="16"/>
      <c r="MT236" s="16"/>
      <c r="MU236" s="16"/>
      <c r="MV236" s="16"/>
      <c r="MW236" s="16"/>
      <c r="MX236" s="16"/>
      <c r="MY236" s="16"/>
      <c r="MZ236" s="16"/>
      <c r="NA236" s="16"/>
      <c r="NB236" s="16"/>
      <c r="NC236" s="16"/>
      <c r="ND236" s="16"/>
      <c r="NE236" s="16"/>
      <c r="NF236" s="16"/>
      <c r="NG236" s="16"/>
      <c r="NH236" s="16"/>
      <c r="NI236" s="16"/>
      <c r="NJ236" s="16"/>
      <c r="NK236" s="16"/>
      <c r="NL236" s="16"/>
      <c r="NM236" s="16"/>
      <c r="NN236" s="16"/>
      <c r="NO236" s="16"/>
      <c r="NP236" s="16"/>
      <c r="NQ236" s="16"/>
      <c r="NR236" s="16"/>
      <c r="NS236" s="16"/>
      <c r="NT236" s="16"/>
      <c r="NU236" s="16"/>
      <c r="NV236" s="16"/>
      <c r="NW236" s="16"/>
      <c r="NX236" s="16"/>
      <c r="NY236" s="16"/>
      <c r="NZ236" s="16"/>
      <c r="OA236" s="16"/>
      <c r="OB236" s="16"/>
      <c r="OC236" s="16"/>
      <c r="OD236" s="16"/>
      <c r="OE236" s="16"/>
      <c r="OF236" s="16"/>
      <c r="OG236" s="16"/>
      <c r="OH236" s="16"/>
      <c r="OI236" s="16"/>
      <c r="OJ236" s="16"/>
      <c r="OK236" s="16"/>
      <c r="OL236" s="16"/>
      <c r="OM236" s="16"/>
      <c r="ON236" s="16"/>
      <c r="OO236" s="16"/>
      <c r="OP236" s="16"/>
      <c r="OQ236" s="16"/>
      <c r="OR236" s="16"/>
      <c r="OS236" s="16"/>
      <c r="OT236" s="16"/>
      <c r="OU236" s="16"/>
      <c r="OV236" s="16"/>
      <c r="OW236" s="16"/>
      <c r="OX236" s="16"/>
      <c r="OY236" s="16"/>
      <c r="OZ236" s="16"/>
      <c r="PA236" s="16"/>
      <c r="PB236" s="16"/>
      <c r="PC236" s="16"/>
      <c r="PD236" s="16"/>
      <c r="PE236" s="16"/>
      <c r="PF236" s="16"/>
      <c r="PG236" s="16"/>
      <c r="PH236" s="16"/>
      <c r="PI236" s="16"/>
      <c r="PJ236" s="16"/>
      <c r="PK236" s="16"/>
      <c r="PL236" s="16"/>
      <c r="PM236" s="16"/>
      <c r="PN236" s="16"/>
      <c r="PO236" s="16"/>
      <c r="PP236" s="16"/>
      <c r="PQ236" s="16"/>
      <c r="PR236" s="16"/>
      <c r="PS236" s="16"/>
      <c r="PT236" s="16"/>
      <c r="PU236" s="16"/>
      <c r="PV236" s="16"/>
      <c r="PW236" s="16"/>
      <c r="PX236" s="16"/>
      <c r="PY236" s="16"/>
      <c r="PZ236" s="16"/>
      <c r="QA236" s="16"/>
      <c r="QB236" s="16"/>
      <c r="QC236" s="16"/>
      <c r="QD236" s="16"/>
      <c r="QE236" s="16"/>
      <c r="QF236" s="16"/>
      <c r="QG236" s="16"/>
      <c r="QH236" s="16"/>
      <c r="QI236" s="16"/>
      <c r="QJ236" s="16"/>
      <c r="QK236" s="16"/>
      <c r="QL236" s="16"/>
      <c r="QM236" s="16"/>
      <c r="QN236" s="16"/>
      <c r="QO236" s="16"/>
      <c r="QP236" s="16"/>
      <c r="QQ236" s="16"/>
      <c r="QR236" s="16"/>
      <c r="QS236" s="16"/>
      <c r="QT236" s="16"/>
      <c r="QU236" s="16"/>
      <c r="QV236" s="16"/>
      <c r="QW236" s="16"/>
      <c r="QX236" s="16"/>
      <c r="QY236" s="16"/>
      <c r="QZ236" s="16"/>
      <c r="RA236" s="16"/>
      <c r="RB236" s="16"/>
      <c r="RC236" s="16"/>
      <c r="RD236" s="16"/>
      <c r="RE236" s="16"/>
      <c r="RF236" s="16"/>
      <c r="RG236" s="16"/>
      <c r="RH236" s="16"/>
      <c r="RI236" s="16"/>
      <c r="RJ236" s="16"/>
      <c r="RK236" s="16"/>
      <c r="RL236" s="16"/>
      <c r="RM236" s="16"/>
      <c r="RN236" s="16"/>
      <c r="RO236" s="16"/>
      <c r="RP236" s="16"/>
      <c r="RQ236" s="16"/>
      <c r="RR236" s="16"/>
      <c r="RS236" s="16"/>
      <c r="RT236" s="16"/>
      <c r="RU236" s="16"/>
      <c r="RV236" s="16"/>
      <c r="RW236" s="16"/>
      <c r="RX236" s="16"/>
      <c r="RY236" s="16"/>
      <c r="RZ236" s="16"/>
      <c r="SA236" s="16"/>
      <c r="SB236" s="16"/>
      <c r="SC236" s="16"/>
      <c r="SD236" s="16"/>
      <c r="SE236" s="16"/>
      <c r="SF236" s="16"/>
      <c r="SG236" s="16"/>
      <c r="SH236" s="16"/>
      <c r="SI236" s="16"/>
      <c r="SJ236" s="16"/>
      <c r="SK236" s="16"/>
      <c r="SL236" s="16"/>
      <c r="SM236" s="16"/>
      <c r="SN236" s="16"/>
      <c r="SO236" s="16"/>
      <c r="SP236" s="16"/>
      <c r="SQ236" s="16"/>
      <c r="SR236" s="16"/>
      <c r="SS236" s="16"/>
      <c r="ST236" s="16"/>
      <c r="SU236" s="16"/>
      <c r="SV236" s="16"/>
      <c r="SW236" s="16"/>
      <c r="SX236" s="16"/>
      <c r="SY236" s="16"/>
      <c r="SZ236" s="16"/>
      <c r="TA236" s="16"/>
      <c r="TB236" s="16"/>
      <c r="TC236" s="16"/>
      <c r="TD236" s="16"/>
      <c r="TE236" s="16"/>
      <c r="TF236" s="16"/>
      <c r="TG236" s="16"/>
      <c r="TH236" s="16"/>
      <c r="TI236" s="16"/>
      <c r="TJ236" s="16"/>
      <c r="TK236" s="16"/>
      <c r="TL236" s="16"/>
      <c r="TM236" s="16"/>
      <c r="TN236" s="16"/>
      <c r="TO236" s="16"/>
    </row>
    <row r="237" spans="1:535" s="98" customFormat="1" x14ac:dyDescent="0.3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c r="GK237" s="16"/>
      <c r="GL237" s="16"/>
      <c r="GM237" s="16"/>
      <c r="GN237" s="16"/>
      <c r="GO237" s="16"/>
      <c r="GP237" s="16"/>
      <c r="GQ237" s="16"/>
      <c r="GR237" s="16"/>
      <c r="GS237" s="16"/>
      <c r="GT237" s="16"/>
      <c r="GU237" s="16"/>
      <c r="GV237" s="16"/>
      <c r="GW237" s="16"/>
      <c r="GX237" s="16"/>
      <c r="GY237" s="16"/>
      <c r="GZ237" s="16"/>
      <c r="HA237" s="16"/>
      <c r="HB237" s="16"/>
      <c r="HC237" s="16"/>
      <c r="HD237" s="16"/>
      <c r="HE237" s="16"/>
      <c r="HF237" s="16"/>
      <c r="HG237" s="16"/>
      <c r="HH237" s="16"/>
      <c r="HI237" s="16"/>
      <c r="HJ237" s="16"/>
      <c r="HK237" s="16"/>
      <c r="HL237" s="16"/>
      <c r="HM237" s="16"/>
      <c r="HN237" s="16"/>
      <c r="HO237" s="16"/>
      <c r="HP237" s="16"/>
      <c r="HQ237" s="16"/>
      <c r="HR237" s="16"/>
      <c r="HS237" s="16"/>
      <c r="HT237" s="16"/>
      <c r="HU237" s="16"/>
      <c r="HV237" s="16"/>
      <c r="HW237" s="16"/>
      <c r="HX237" s="16"/>
      <c r="HY237" s="16"/>
      <c r="HZ237" s="16"/>
      <c r="IA237" s="16"/>
      <c r="IB237" s="16"/>
      <c r="IC237" s="16"/>
      <c r="ID237" s="16"/>
      <c r="IE237" s="16"/>
      <c r="IF237" s="16"/>
      <c r="IG237" s="16"/>
      <c r="IH237" s="16"/>
      <c r="II237" s="16"/>
      <c r="IJ237" s="16"/>
      <c r="IK237" s="16"/>
      <c r="IL237" s="16"/>
      <c r="IM237" s="16"/>
      <c r="IN237" s="16"/>
      <c r="IO237" s="16"/>
      <c r="IP237" s="16"/>
      <c r="IQ237" s="16"/>
      <c r="IR237" s="16"/>
      <c r="IS237" s="16"/>
      <c r="IT237" s="16"/>
      <c r="IU237" s="16"/>
      <c r="IV237" s="16"/>
      <c r="IW237" s="16"/>
      <c r="IX237" s="16"/>
      <c r="IY237" s="16"/>
      <c r="IZ237" s="16"/>
      <c r="JA237" s="16"/>
      <c r="JB237" s="16"/>
      <c r="JC237" s="16"/>
      <c r="JD237" s="16"/>
      <c r="JE237" s="16"/>
      <c r="JF237" s="16"/>
      <c r="JG237" s="16"/>
      <c r="JH237" s="16"/>
      <c r="JI237" s="16"/>
      <c r="JJ237" s="16"/>
      <c r="JK237" s="16"/>
      <c r="JL237" s="16"/>
      <c r="JM237" s="16"/>
      <c r="JN237" s="16"/>
      <c r="JO237" s="16"/>
      <c r="JP237" s="16"/>
      <c r="JQ237" s="16"/>
      <c r="JR237" s="16"/>
      <c r="JS237" s="16"/>
      <c r="JT237" s="16"/>
      <c r="JU237" s="16"/>
      <c r="JV237" s="16"/>
      <c r="JW237" s="16"/>
      <c r="JX237" s="16"/>
      <c r="JY237" s="16"/>
      <c r="JZ237" s="16"/>
      <c r="KA237" s="16"/>
      <c r="KB237" s="16"/>
      <c r="KC237" s="16"/>
      <c r="KD237" s="16"/>
      <c r="KE237" s="16"/>
      <c r="KF237" s="16"/>
      <c r="KG237" s="16"/>
      <c r="KH237" s="16"/>
      <c r="KI237" s="16"/>
      <c r="KJ237" s="16"/>
      <c r="KK237" s="16"/>
      <c r="KL237" s="16"/>
      <c r="KM237" s="16"/>
      <c r="KN237" s="16"/>
      <c r="KO237" s="16"/>
      <c r="KP237" s="16"/>
      <c r="KQ237" s="16"/>
      <c r="KR237" s="16"/>
      <c r="KS237" s="16"/>
      <c r="KT237" s="16"/>
      <c r="KU237" s="16"/>
      <c r="KV237" s="16"/>
      <c r="KW237" s="16"/>
      <c r="KX237" s="16"/>
      <c r="KY237" s="16"/>
      <c r="KZ237" s="16"/>
      <c r="LA237" s="16"/>
      <c r="LB237" s="16"/>
      <c r="LC237" s="16"/>
      <c r="LD237" s="16"/>
      <c r="LE237" s="16"/>
      <c r="LF237" s="16"/>
      <c r="LG237" s="16"/>
      <c r="LH237" s="16"/>
      <c r="LI237" s="16"/>
      <c r="LJ237" s="16"/>
      <c r="LK237" s="16"/>
      <c r="LL237" s="16"/>
      <c r="LM237" s="16"/>
      <c r="LN237" s="16"/>
      <c r="LO237" s="16"/>
      <c r="LP237" s="16"/>
      <c r="LQ237" s="16"/>
      <c r="LR237" s="16"/>
      <c r="LS237" s="16"/>
      <c r="LT237" s="16"/>
      <c r="LU237" s="16"/>
      <c r="LV237" s="16"/>
      <c r="LW237" s="16"/>
      <c r="LX237" s="16"/>
      <c r="LY237" s="16"/>
      <c r="LZ237" s="16"/>
      <c r="MA237" s="16"/>
      <c r="MB237" s="16"/>
      <c r="MC237" s="16"/>
      <c r="MD237" s="16"/>
      <c r="ME237" s="16"/>
      <c r="MF237" s="16"/>
      <c r="MG237" s="16"/>
      <c r="MH237" s="16"/>
      <c r="MI237" s="16"/>
      <c r="MJ237" s="16"/>
      <c r="MK237" s="16"/>
      <c r="ML237" s="16"/>
      <c r="MM237" s="16"/>
      <c r="MN237" s="16"/>
      <c r="MO237" s="16"/>
      <c r="MP237" s="16"/>
      <c r="MQ237" s="16"/>
      <c r="MR237" s="16"/>
      <c r="MS237" s="16"/>
      <c r="MT237" s="16"/>
      <c r="MU237" s="16"/>
      <c r="MV237" s="16"/>
      <c r="MW237" s="16"/>
      <c r="MX237" s="16"/>
      <c r="MY237" s="16"/>
      <c r="MZ237" s="16"/>
      <c r="NA237" s="16"/>
      <c r="NB237" s="16"/>
      <c r="NC237" s="16"/>
      <c r="ND237" s="16"/>
      <c r="NE237" s="16"/>
      <c r="NF237" s="16"/>
      <c r="NG237" s="16"/>
      <c r="NH237" s="16"/>
      <c r="NI237" s="16"/>
      <c r="NJ237" s="16"/>
      <c r="NK237" s="16"/>
      <c r="NL237" s="16"/>
      <c r="NM237" s="16"/>
      <c r="NN237" s="16"/>
      <c r="NO237" s="16"/>
      <c r="NP237" s="16"/>
      <c r="NQ237" s="16"/>
      <c r="NR237" s="16"/>
      <c r="NS237" s="16"/>
      <c r="NT237" s="16"/>
      <c r="NU237" s="16"/>
      <c r="NV237" s="16"/>
      <c r="NW237" s="16"/>
      <c r="NX237" s="16"/>
      <c r="NY237" s="16"/>
      <c r="NZ237" s="16"/>
      <c r="OA237" s="16"/>
      <c r="OB237" s="16"/>
      <c r="OC237" s="16"/>
      <c r="OD237" s="16"/>
      <c r="OE237" s="16"/>
      <c r="OF237" s="16"/>
      <c r="OG237" s="16"/>
      <c r="OH237" s="16"/>
      <c r="OI237" s="16"/>
      <c r="OJ237" s="16"/>
      <c r="OK237" s="16"/>
      <c r="OL237" s="16"/>
      <c r="OM237" s="16"/>
      <c r="ON237" s="16"/>
      <c r="OO237" s="16"/>
      <c r="OP237" s="16"/>
      <c r="OQ237" s="16"/>
      <c r="OR237" s="16"/>
      <c r="OS237" s="16"/>
      <c r="OT237" s="16"/>
      <c r="OU237" s="16"/>
      <c r="OV237" s="16"/>
      <c r="OW237" s="16"/>
      <c r="OX237" s="16"/>
      <c r="OY237" s="16"/>
      <c r="OZ237" s="16"/>
      <c r="PA237" s="16"/>
      <c r="PB237" s="16"/>
      <c r="PC237" s="16"/>
      <c r="PD237" s="16"/>
      <c r="PE237" s="16"/>
      <c r="PF237" s="16"/>
      <c r="PG237" s="16"/>
      <c r="PH237" s="16"/>
      <c r="PI237" s="16"/>
      <c r="PJ237" s="16"/>
      <c r="PK237" s="16"/>
      <c r="PL237" s="16"/>
      <c r="PM237" s="16"/>
      <c r="PN237" s="16"/>
      <c r="PO237" s="16"/>
      <c r="PP237" s="16"/>
      <c r="PQ237" s="16"/>
      <c r="PR237" s="16"/>
      <c r="PS237" s="16"/>
      <c r="PT237" s="16"/>
      <c r="PU237" s="16"/>
      <c r="PV237" s="16"/>
      <c r="PW237" s="16"/>
      <c r="PX237" s="16"/>
      <c r="PY237" s="16"/>
      <c r="PZ237" s="16"/>
      <c r="QA237" s="16"/>
      <c r="QB237" s="16"/>
      <c r="QC237" s="16"/>
      <c r="QD237" s="16"/>
      <c r="QE237" s="16"/>
      <c r="QF237" s="16"/>
      <c r="QG237" s="16"/>
      <c r="QH237" s="16"/>
      <c r="QI237" s="16"/>
      <c r="QJ237" s="16"/>
      <c r="QK237" s="16"/>
      <c r="QL237" s="16"/>
      <c r="QM237" s="16"/>
      <c r="QN237" s="16"/>
      <c r="QO237" s="16"/>
      <c r="QP237" s="16"/>
      <c r="QQ237" s="16"/>
      <c r="QR237" s="16"/>
      <c r="QS237" s="16"/>
      <c r="QT237" s="16"/>
      <c r="QU237" s="16"/>
      <c r="QV237" s="16"/>
      <c r="QW237" s="16"/>
      <c r="QX237" s="16"/>
      <c r="QY237" s="16"/>
      <c r="QZ237" s="16"/>
      <c r="RA237" s="16"/>
      <c r="RB237" s="16"/>
      <c r="RC237" s="16"/>
      <c r="RD237" s="16"/>
      <c r="RE237" s="16"/>
      <c r="RF237" s="16"/>
      <c r="RG237" s="16"/>
      <c r="RH237" s="16"/>
      <c r="RI237" s="16"/>
      <c r="RJ237" s="16"/>
      <c r="RK237" s="16"/>
      <c r="RL237" s="16"/>
      <c r="RM237" s="16"/>
      <c r="RN237" s="16"/>
      <c r="RO237" s="16"/>
      <c r="RP237" s="16"/>
      <c r="RQ237" s="16"/>
      <c r="RR237" s="16"/>
      <c r="RS237" s="16"/>
      <c r="RT237" s="16"/>
      <c r="RU237" s="16"/>
      <c r="RV237" s="16"/>
      <c r="RW237" s="16"/>
      <c r="RX237" s="16"/>
      <c r="RY237" s="16"/>
      <c r="RZ237" s="16"/>
      <c r="SA237" s="16"/>
      <c r="SB237" s="16"/>
      <c r="SC237" s="16"/>
      <c r="SD237" s="16"/>
      <c r="SE237" s="16"/>
      <c r="SF237" s="16"/>
      <c r="SG237" s="16"/>
      <c r="SH237" s="16"/>
      <c r="SI237" s="16"/>
      <c r="SJ237" s="16"/>
      <c r="SK237" s="16"/>
      <c r="SL237" s="16"/>
      <c r="SM237" s="16"/>
      <c r="SN237" s="16"/>
      <c r="SO237" s="16"/>
      <c r="SP237" s="16"/>
      <c r="SQ237" s="16"/>
      <c r="SR237" s="16"/>
      <c r="SS237" s="16"/>
      <c r="ST237" s="16"/>
      <c r="SU237" s="16"/>
      <c r="SV237" s="16"/>
      <c r="SW237" s="16"/>
      <c r="SX237" s="16"/>
      <c r="SY237" s="16"/>
      <c r="SZ237" s="16"/>
      <c r="TA237" s="16"/>
      <c r="TB237" s="16"/>
      <c r="TC237" s="16"/>
      <c r="TD237" s="16"/>
      <c r="TE237" s="16"/>
      <c r="TF237" s="16"/>
      <c r="TG237" s="16"/>
      <c r="TH237" s="16"/>
      <c r="TI237" s="16"/>
      <c r="TJ237" s="16"/>
      <c r="TK237" s="16"/>
      <c r="TL237" s="16"/>
      <c r="TM237" s="16"/>
      <c r="TN237" s="16"/>
      <c r="TO237" s="16"/>
    </row>
    <row r="238" spans="1:535" s="98" customFormat="1" x14ac:dyDescent="0.3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D238" s="16"/>
      <c r="GE238" s="16"/>
      <c r="GF238" s="16"/>
      <c r="GG238" s="16"/>
      <c r="GH238" s="16"/>
      <c r="GI238" s="16"/>
      <c r="GJ238" s="16"/>
      <c r="GK238" s="16"/>
      <c r="GL238" s="16"/>
      <c r="GM238" s="16"/>
      <c r="GN238" s="16"/>
      <c r="GO238" s="16"/>
      <c r="GP238" s="16"/>
      <c r="GQ238" s="16"/>
      <c r="GR238" s="16"/>
      <c r="GS238" s="16"/>
      <c r="GT238" s="16"/>
      <c r="GU238" s="16"/>
      <c r="GV238" s="16"/>
      <c r="GW238" s="16"/>
      <c r="GX238" s="16"/>
      <c r="GY238" s="16"/>
      <c r="GZ238" s="16"/>
      <c r="HA238" s="16"/>
      <c r="HB238" s="16"/>
      <c r="HC238" s="16"/>
      <c r="HD238" s="16"/>
      <c r="HE238" s="16"/>
      <c r="HF238" s="16"/>
      <c r="HG238" s="16"/>
      <c r="HH238" s="16"/>
      <c r="HI238" s="16"/>
      <c r="HJ238" s="16"/>
      <c r="HK238" s="16"/>
      <c r="HL238" s="16"/>
      <c r="HM238" s="16"/>
      <c r="HN238" s="16"/>
      <c r="HO238" s="16"/>
      <c r="HP238" s="16"/>
      <c r="HQ238" s="16"/>
      <c r="HR238" s="16"/>
      <c r="HS238" s="16"/>
      <c r="HT238" s="16"/>
      <c r="HU238" s="16"/>
      <c r="HV238" s="16"/>
      <c r="HW238" s="16"/>
      <c r="HX238" s="16"/>
      <c r="HY238" s="16"/>
      <c r="HZ238" s="16"/>
      <c r="IA238" s="16"/>
      <c r="IB238" s="16"/>
      <c r="IC238" s="16"/>
      <c r="ID238" s="16"/>
      <c r="IE238" s="16"/>
      <c r="IF238" s="16"/>
      <c r="IG238" s="16"/>
      <c r="IH238" s="16"/>
      <c r="II238" s="16"/>
      <c r="IJ238" s="16"/>
      <c r="IK238" s="16"/>
      <c r="IL238" s="16"/>
      <c r="IM238" s="16"/>
      <c r="IN238" s="16"/>
      <c r="IO238" s="16"/>
      <c r="IP238" s="16"/>
      <c r="IQ238" s="16"/>
      <c r="IR238" s="16"/>
      <c r="IS238" s="16"/>
      <c r="IT238" s="16"/>
      <c r="IU238" s="16"/>
      <c r="IV238" s="16"/>
      <c r="IW238" s="16"/>
      <c r="IX238" s="16"/>
      <c r="IY238" s="16"/>
      <c r="IZ238" s="16"/>
      <c r="JA238" s="16"/>
      <c r="JB238" s="16"/>
      <c r="JC238" s="16"/>
      <c r="JD238" s="16"/>
      <c r="JE238" s="16"/>
      <c r="JF238" s="16"/>
      <c r="JG238" s="16"/>
      <c r="JH238" s="16"/>
      <c r="JI238" s="16"/>
      <c r="JJ238" s="16"/>
      <c r="JK238" s="16"/>
      <c r="JL238" s="16"/>
      <c r="JM238" s="16"/>
      <c r="JN238" s="16"/>
      <c r="JO238" s="16"/>
      <c r="JP238" s="16"/>
      <c r="JQ238" s="16"/>
      <c r="JR238" s="16"/>
      <c r="JS238" s="16"/>
      <c r="JT238" s="16"/>
      <c r="JU238" s="16"/>
      <c r="JV238" s="16"/>
      <c r="JW238" s="16"/>
      <c r="JX238" s="16"/>
      <c r="JY238" s="16"/>
      <c r="JZ238" s="16"/>
      <c r="KA238" s="16"/>
      <c r="KB238" s="16"/>
      <c r="KC238" s="16"/>
      <c r="KD238" s="16"/>
      <c r="KE238" s="16"/>
      <c r="KF238" s="16"/>
      <c r="KG238" s="16"/>
      <c r="KH238" s="16"/>
      <c r="KI238" s="16"/>
      <c r="KJ238" s="16"/>
      <c r="KK238" s="16"/>
      <c r="KL238" s="16"/>
      <c r="KM238" s="16"/>
      <c r="KN238" s="16"/>
      <c r="KO238" s="16"/>
      <c r="KP238" s="16"/>
      <c r="KQ238" s="16"/>
      <c r="KR238" s="16"/>
      <c r="KS238" s="16"/>
      <c r="KT238" s="16"/>
      <c r="KU238" s="16"/>
      <c r="KV238" s="16"/>
      <c r="KW238" s="16"/>
      <c r="KX238" s="16"/>
      <c r="KY238" s="16"/>
      <c r="KZ238" s="16"/>
      <c r="LA238" s="16"/>
      <c r="LB238" s="16"/>
      <c r="LC238" s="16"/>
      <c r="LD238" s="16"/>
      <c r="LE238" s="16"/>
      <c r="LF238" s="16"/>
      <c r="LG238" s="16"/>
      <c r="LH238" s="16"/>
      <c r="LI238" s="16"/>
      <c r="LJ238" s="16"/>
      <c r="LK238" s="16"/>
      <c r="LL238" s="16"/>
      <c r="LM238" s="16"/>
      <c r="LN238" s="16"/>
      <c r="LO238" s="16"/>
      <c r="LP238" s="16"/>
      <c r="LQ238" s="16"/>
      <c r="LR238" s="16"/>
      <c r="LS238" s="16"/>
      <c r="LT238" s="16"/>
      <c r="LU238" s="16"/>
      <c r="LV238" s="16"/>
      <c r="LW238" s="16"/>
      <c r="LX238" s="16"/>
      <c r="LY238" s="16"/>
      <c r="LZ238" s="16"/>
      <c r="MA238" s="16"/>
      <c r="MB238" s="16"/>
      <c r="MC238" s="16"/>
      <c r="MD238" s="16"/>
      <c r="ME238" s="16"/>
      <c r="MF238" s="16"/>
      <c r="MG238" s="16"/>
      <c r="MH238" s="16"/>
      <c r="MI238" s="16"/>
      <c r="MJ238" s="16"/>
      <c r="MK238" s="16"/>
      <c r="ML238" s="16"/>
      <c r="MM238" s="16"/>
      <c r="MN238" s="16"/>
      <c r="MO238" s="16"/>
      <c r="MP238" s="16"/>
      <c r="MQ238" s="16"/>
      <c r="MR238" s="16"/>
      <c r="MS238" s="16"/>
      <c r="MT238" s="16"/>
      <c r="MU238" s="16"/>
      <c r="MV238" s="16"/>
      <c r="MW238" s="16"/>
      <c r="MX238" s="16"/>
      <c r="MY238" s="16"/>
      <c r="MZ238" s="16"/>
      <c r="NA238" s="16"/>
      <c r="NB238" s="16"/>
      <c r="NC238" s="16"/>
      <c r="ND238" s="16"/>
      <c r="NE238" s="16"/>
      <c r="NF238" s="16"/>
      <c r="NG238" s="16"/>
      <c r="NH238" s="16"/>
      <c r="NI238" s="16"/>
      <c r="NJ238" s="16"/>
      <c r="NK238" s="16"/>
      <c r="NL238" s="16"/>
      <c r="NM238" s="16"/>
      <c r="NN238" s="16"/>
      <c r="NO238" s="16"/>
      <c r="NP238" s="16"/>
      <c r="NQ238" s="16"/>
      <c r="NR238" s="16"/>
      <c r="NS238" s="16"/>
      <c r="NT238" s="16"/>
      <c r="NU238" s="16"/>
      <c r="NV238" s="16"/>
      <c r="NW238" s="16"/>
      <c r="NX238" s="16"/>
      <c r="NY238" s="16"/>
      <c r="NZ238" s="16"/>
      <c r="OA238" s="16"/>
      <c r="OB238" s="16"/>
      <c r="OC238" s="16"/>
      <c r="OD238" s="16"/>
      <c r="OE238" s="16"/>
      <c r="OF238" s="16"/>
      <c r="OG238" s="16"/>
      <c r="OH238" s="16"/>
      <c r="OI238" s="16"/>
      <c r="OJ238" s="16"/>
      <c r="OK238" s="16"/>
      <c r="OL238" s="16"/>
      <c r="OM238" s="16"/>
      <c r="ON238" s="16"/>
      <c r="OO238" s="16"/>
      <c r="OP238" s="16"/>
      <c r="OQ238" s="16"/>
      <c r="OR238" s="16"/>
      <c r="OS238" s="16"/>
      <c r="OT238" s="16"/>
      <c r="OU238" s="16"/>
      <c r="OV238" s="16"/>
      <c r="OW238" s="16"/>
      <c r="OX238" s="16"/>
      <c r="OY238" s="16"/>
      <c r="OZ238" s="16"/>
      <c r="PA238" s="16"/>
      <c r="PB238" s="16"/>
      <c r="PC238" s="16"/>
      <c r="PD238" s="16"/>
      <c r="PE238" s="16"/>
      <c r="PF238" s="16"/>
      <c r="PG238" s="16"/>
      <c r="PH238" s="16"/>
      <c r="PI238" s="16"/>
      <c r="PJ238" s="16"/>
      <c r="PK238" s="16"/>
      <c r="PL238" s="16"/>
      <c r="PM238" s="16"/>
      <c r="PN238" s="16"/>
      <c r="PO238" s="16"/>
      <c r="PP238" s="16"/>
      <c r="PQ238" s="16"/>
      <c r="PR238" s="16"/>
      <c r="PS238" s="16"/>
      <c r="PT238" s="16"/>
      <c r="PU238" s="16"/>
      <c r="PV238" s="16"/>
      <c r="PW238" s="16"/>
      <c r="PX238" s="16"/>
      <c r="PY238" s="16"/>
      <c r="PZ238" s="16"/>
      <c r="QA238" s="16"/>
      <c r="QB238" s="16"/>
      <c r="QC238" s="16"/>
      <c r="QD238" s="16"/>
      <c r="QE238" s="16"/>
      <c r="QF238" s="16"/>
      <c r="QG238" s="16"/>
      <c r="QH238" s="16"/>
      <c r="QI238" s="16"/>
      <c r="QJ238" s="16"/>
      <c r="QK238" s="16"/>
      <c r="QL238" s="16"/>
      <c r="QM238" s="16"/>
      <c r="QN238" s="16"/>
      <c r="QO238" s="16"/>
      <c r="QP238" s="16"/>
      <c r="QQ238" s="16"/>
      <c r="QR238" s="16"/>
      <c r="QS238" s="16"/>
      <c r="QT238" s="16"/>
      <c r="QU238" s="16"/>
      <c r="QV238" s="16"/>
      <c r="QW238" s="16"/>
      <c r="QX238" s="16"/>
      <c r="QY238" s="16"/>
      <c r="QZ238" s="16"/>
      <c r="RA238" s="16"/>
      <c r="RB238" s="16"/>
      <c r="RC238" s="16"/>
      <c r="RD238" s="16"/>
      <c r="RE238" s="16"/>
      <c r="RF238" s="16"/>
      <c r="RG238" s="16"/>
      <c r="RH238" s="16"/>
      <c r="RI238" s="16"/>
      <c r="RJ238" s="16"/>
      <c r="RK238" s="16"/>
      <c r="RL238" s="16"/>
      <c r="RM238" s="16"/>
      <c r="RN238" s="16"/>
      <c r="RO238" s="16"/>
      <c r="RP238" s="16"/>
      <c r="RQ238" s="16"/>
      <c r="RR238" s="16"/>
      <c r="RS238" s="16"/>
      <c r="RT238" s="16"/>
      <c r="RU238" s="16"/>
      <c r="RV238" s="16"/>
      <c r="RW238" s="16"/>
      <c r="RX238" s="16"/>
      <c r="RY238" s="16"/>
      <c r="RZ238" s="16"/>
      <c r="SA238" s="16"/>
      <c r="SB238" s="16"/>
      <c r="SC238" s="16"/>
      <c r="SD238" s="16"/>
      <c r="SE238" s="16"/>
      <c r="SF238" s="16"/>
      <c r="SG238" s="16"/>
      <c r="SH238" s="16"/>
      <c r="SI238" s="16"/>
      <c r="SJ238" s="16"/>
      <c r="SK238" s="16"/>
      <c r="SL238" s="16"/>
      <c r="SM238" s="16"/>
      <c r="SN238" s="16"/>
      <c r="SO238" s="16"/>
      <c r="SP238" s="16"/>
      <c r="SQ238" s="16"/>
      <c r="SR238" s="16"/>
      <c r="SS238" s="16"/>
      <c r="ST238" s="16"/>
      <c r="SU238" s="16"/>
      <c r="SV238" s="16"/>
      <c r="SW238" s="16"/>
      <c r="SX238" s="16"/>
      <c r="SY238" s="16"/>
      <c r="SZ238" s="16"/>
      <c r="TA238" s="16"/>
      <c r="TB238" s="16"/>
      <c r="TC238" s="16"/>
      <c r="TD238" s="16"/>
      <c r="TE238" s="16"/>
      <c r="TF238" s="16"/>
      <c r="TG238" s="16"/>
      <c r="TH238" s="16"/>
      <c r="TI238" s="16"/>
      <c r="TJ238" s="16"/>
      <c r="TK238" s="16"/>
      <c r="TL238" s="16"/>
      <c r="TM238" s="16"/>
      <c r="TN238" s="16"/>
      <c r="TO238" s="16"/>
    </row>
    <row r="239" spans="1:535" s="98" customFormat="1" x14ac:dyDescent="0.3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c r="CO239" s="16"/>
      <c r="CP239" s="16"/>
      <c r="CQ239" s="16"/>
      <c r="CR239" s="16"/>
      <c r="CS239" s="16"/>
      <c r="CT239" s="16"/>
      <c r="CU239" s="16"/>
      <c r="CV239" s="16"/>
      <c r="CW239" s="16"/>
      <c r="CX239" s="16"/>
      <c r="CY239" s="16"/>
      <c r="CZ239" s="16"/>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6"/>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c r="FL239" s="16"/>
      <c r="FM239" s="16"/>
      <c r="FN239" s="16"/>
      <c r="FO239" s="16"/>
      <c r="FP239" s="16"/>
      <c r="FQ239" s="16"/>
      <c r="FR239" s="16"/>
      <c r="FS239" s="16"/>
      <c r="FT239" s="16"/>
      <c r="FU239" s="16"/>
      <c r="FV239" s="16"/>
      <c r="FW239" s="16"/>
      <c r="FX239" s="16"/>
      <c r="FY239" s="16"/>
      <c r="FZ239" s="16"/>
      <c r="GA239" s="16"/>
      <c r="GB239" s="16"/>
      <c r="GC239" s="16"/>
      <c r="GD239" s="16"/>
      <c r="GE239" s="16"/>
      <c r="GF239" s="16"/>
      <c r="GG239" s="16"/>
      <c r="GH239" s="16"/>
      <c r="GI239" s="16"/>
      <c r="GJ239" s="16"/>
      <c r="GK239" s="16"/>
      <c r="GL239" s="16"/>
      <c r="GM239" s="16"/>
      <c r="GN239" s="16"/>
      <c r="GO239" s="16"/>
      <c r="GP239" s="16"/>
      <c r="GQ239" s="16"/>
      <c r="GR239" s="16"/>
      <c r="GS239" s="16"/>
      <c r="GT239" s="16"/>
      <c r="GU239" s="16"/>
      <c r="GV239" s="16"/>
      <c r="GW239" s="16"/>
      <c r="GX239" s="16"/>
      <c r="GY239" s="16"/>
      <c r="GZ239" s="16"/>
      <c r="HA239" s="16"/>
      <c r="HB239" s="16"/>
      <c r="HC239" s="16"/>
      <c r="HD239" s="16"/>
      <c r="HE239" s="16"/>
      <c r="HF239" s="16"/>
      <c r="HG239" s="16"/>
      <c r="HH239" s="16"/>
      <c r="HI239" s="16"/>
      <c r="HJ239" s="16"/>
      <c r="HK239" s="16"/>
      <c r="HL239" s="16"/>
      <c r="HM239" s="16"/>
      <c r="HN239" s="16"/>
      <c r="HO239" s="16"/>
      <c r="HP239" s="16"/>
      <c r="HQ239" s="16"/>
      <c r="HR239" s="16"/>
      <c r="HS239" s="16"/>
      <c r="HT239" s="16"/>
      <c r="HU239" s="16"/>
      <c r="HV239" s="16"/>
      <c r="HW239" s="16"/>
      <c r="HX239" s="16"/>
      <c r="HY239" s="16"/>
      <c r="HZ239" s="16"/>
      <c r="IA239" s="16"/>
      <c r="IB239" s="16"/>
      <c r="IC239" s="16"/>
      <c r="ID239" s="16"/>
      <c r="IE239" s="16"/>
      <c r="IF239" s="16"/>
      <c r="IG239" s="16"/>
      <c r="IH239" s="16"/>
      <c r="II239" s="16"/>
      <c r="IJ239" s="16"/>
      <c r="IK239" s="16"/>
      <c r="IL239" s="16"/>
      <c r="IM239" s="16"/>
      <c r="IN239" s="16"/>
      <c r="IO239" s="16"/>
      <c r="IP239" s="16"/>
      <c r="IQ239" s="16"/>
      <c r="IR239" s="16"/>
      <c r="IS239" s="16"/>
      <c r="IT239" s="16"/>
      <c r="IU239" s="16"/>
      <c r="IV239" s="16"/>
      <c r="IW239" s="16"/>
      <c r="IX239" s="16"/>
      <c r="IY239" s="16"/>
      <c r="IZ239" s="16"/>
      <c r="JA239" s="16"/>
      <c r="JB239" s="16"/>
      <c r="JC239" s="16"/>
      <c r="JD239" s="16"/>
      <c r="JE239" s="16"/>
      <c r="JF239" s="16"/>
      <c r="JG239" s="16"/>
      <c r="JH239" s="16"/>
      <c r="JI239" s="16"/>
      <c r="JJ239" s="16"/>
      <c r="JK239" s="16"/>
      <c r="JL239" s="16"/>
      <c r="JM239" s="16"/>
      <c r="JN239" s="16"/>
      <c r="JO239" s="16"/>
      <c r="JP239" s="16"/>
      <c r="JQ239" s="16"/>
      <c r="JR239" s="16"/>
      <c r="JS239" s="16"/>
      <c r="JT239" s="16"/>
      <c r="JU239" s="16"/>
      <c r="JV239" s="16"/>
      <c r="JW239" s="16"/>
      <c r="JX239" s="16"/>
      <c r="JY239" s="16"/>
      <c r="JZ239" s="16"/>
      <c r="KA239" s="16"/>
      <c r="KB239" s="16"/>
      <c r="KC239" s="16"/>
      <c r="KD239" s="16"/>
      <c r="KE239" s="16"/>
      <c r="KF239" s="16"/>
      <c r="KG239" s="16"/>
      <c r="KH239" s="16"/>
      <c r="KI239" s="16"/>
      <c r="KJ239" s="16"/>
      <c r="KK239" s="16"/>
      <c r="KL239" s="16"/>
      <c r="KM239" s="16"/>
      <c r="KN239" s="16"/>
      <c r="KO239" s="16"/>
      <c r="KP239" s="16"/>
      <c r="KQ239" s="16"/>
      <c r="KR239" s="16"/>
      <c r="KS239" s="16"/>
      <c r="KT239" s="16"/>
      <c r="KU239" s="16"/>
      <c r="KV239" s="16"/>
      <c r="KW239" s="16"/>
      <c r="KX239" s="16"/>
      <c r="KY239" s="16"/>
      <c r="KZ239" s="16"/>
      <c r="LA239" s="16"/>
      <c r="LB239" s="16"/>
      <c r="LC239" s="16"/>
      <c r="LD239" s="16"/>
      <c r="LE239" s="16"/>
      <c r="LF239" s="16"/>
      <c r="LG239" s="16"/>
      <c r="LH239" s="16"/>
      <c r="LI239" s="16"/>
      <c r="LJ239" s="16"/>
      <c r="LK239" s="16"/>
      <c r="LL239" s="16"/>
      <c r="LM239" s="16"/>
      <c r="LN239" s="16"/>
      <c r="LO239" s="16"/>
      <c r="LP239" s="16"/>
      <c r="LQ239" s="16"/>
      <c r="LR239" s="16"/>
      <c r="LS239" s="16"/>
      <c r="LT239" s="16"/>
      <c r="LU239" s="16"/>
      <c r="LV239" s="16"/>
      <c r="LW239" s="16"/>
      <c r="LX239" s="16"/>
      <c r="LY239" s="16"/>
      <c r="LZ239" s="16"/>
      <c r="MA239" s="16"/>
      <c r="MB239" s="16"/>
      <c r="MC239" s="16"/>
      <c r="MD239" s="16"/>
      <c r="ME239" s="16"/>
      <c r="MF239" s="16"/>
      <c r="MG239" s="16"/>
      <c r="MH239" s="16"/>
      <c r="MI239" s="16"/>
      <c r="MJ239" s="16"/>
      <c r="MK239" s="16"/>
      <c r="ML239" s="16"/>
      <c r="MM239" s="16"/>
      <c r="MN239" s="16"/>
      <c r="MO239" s="16"/>
      <c r="MP239" s="16"/>
      <c r="MQ239" s="16"/>
      <c r="MR239" s="16"/>
      <c r="MS239" s="16"/>
      <c r="MT239" s="16"/>
      <c r="MU239" s="16"/>
      <c r="MV239" s="16"/>
      <c r="MW239" s="16"/>
      <c r="MX239" s="16"/>
      <c r="MY239" s="16"/>
      <c r="MZ239" s="16"/>
      <c r="NA239" s="16"/>
      <c r="NB239" s="16"/>
      <c r="NC239" s="16"/>
      <c r="ND239" s="16"/>
      <c r="NE239" s="16"/>
      <c r="NF239" s="16"/>
      <c r="NG239" s="16"/>
      <c r="NH239" s="16"/>
      <c r="NI239" s="16"/>
      <c r="NJ239" s="16"/>
      <c r="NK239" s="16"/>
      <c r="NL239" s="16"/>
      <c r="NM239" s="16"/>
      <c r="NN239" s="16"/>
      <c r="NO239" s="16"/>
      <c r="NP239" s="16"/>
      <c r="NQ239" s="16"/>
      <c r="NR239" s="16"/>
      <c r="NS239" s="16"/>
      <c r="NT239" s="16"/>
      <c r="NU239" s="16"/>
      <c r="NV239" s="16"/>
      <c r="NW239" s="16"/>
      <c r="NX239" s="16"/>
      <c r="NY239" s="16"/>
      <c r="NZ239" s="16"/>
      <c r="OA239" s="16"/>
      <c r="OB239" s="16"/>
      <c r="OC239" s="16"/>
      <c r="OD239" s="16"/>
      <c r="OE239" s="16"/>
      <c r="OF239" s="16"/>
      <c r="OG239" s="16"/>
      <c r="OH239" s="16"/>
      <c r="OI239" s="16"/>
      <c r="OJ239" s="16"/>
      <c r="OK239" s="16"/>
      <c r="OL239" s="16"/>
      <c r="OM239" s="16"/>
      <c r="ON239" s="16"/>
      <c r="OO239" s="16"/>
      <c r="OP239" s="16"/>
      <c r="OQ239" s="16"/>
      <c r="OR239" s="16"/>
      <c r="OS239" s="16"/>
      <c r="OT239" s="16"/>
      <c r="OU239" s="16"/>
      <c r="OV239" s="16"/>
      <c r="OW239" s="16"/>
      <c r="OX239" s="16"/>
      <c r="OY239" s="16"/>
      <c r="OZ239" s="16"/>
      <c r="PA239" s="16"/>
      <c r="PB239" s="16"/>
      <c r="PC239" s="16"/>
      <c r="PD239" s="16"/>
      <c r="PE239" s="16"/>
      <c r="PF239" s="16"/>
      <c r="PG239" s="16"/>
      <c r="PH239" s="16"/>
      <c r="PI239" s="16"/>
      <c r="PJ239" s="16"/>
      <c r="PK239" s="16"/>
      <c r="PL239" s="16"/>
      <c r="PM239" s="16"/>
      <c r="PN239" s="16"/>
      <c r="PO239" s="16"/>
      <c r="PP239" s="16"/>
      <c r="PQ239" s="16"/>
      <c r="PR239" s="16"/>
      <c r="PS239" s="16"/>
      <c r="PT239" s="16"/>
      <c r="PU239" s="16"/>
      <c r="PV239" s="16"/>
      <c r="PW239" s="16"/>
      <c r="PX239" s="16"/>
      <c r="PY239" s="16"/>
      <c r="PZ239" s="16"/>
      <c r="QA239" s="16"/>
      <c r="QB239" s="16"/>
      <c r="QC239" s="16"/>
      <c r="QD239" s="16"/>
      <c r="QE239" s="16"/>
      <c r="QF239" s="16"/>
      <c r="QG239" s="16"/>
      <c r="QH239" s="16"/>
      <c r="QI239" s="16"/>
      <c r="QJ239" s="16"/>
      <c r="QK239" s="16"/>
      <c r="QL239" s="16"/>
      <c r="QM239" s="16"/>
      <c r="QN239" s="16"/>
      <c r="QO239" s="16"/>
      <c r="QP239" s="16"/>
      <c r="QQ239" s="16"/>
      <c r="QR239" s="16"/>
      <c r="QS239" s="16"/>
      <c r="QT239" s="16"/>
      <c r="QU239" s="16"/>
      <c r="QV239" s="16"/>
      <c r="QW239" s="16"/>
      <c r="QX239" s="16"/>
      <c r="QY239" s="16"/>
      <c r="QZ239" s="16"/>
      <c r="RA239" s="16"/>
      <c r="RB239" s="16"/>
      <c r="RC239" s="16"/>
      <c r="RD239" s="16"/>
      <c r="RE239" s="16"/>
      <c r="RF239" s="16"/>
      <c r="RG239" s="16"/>
      <c r="RH239" s="16"/>
      <c r="RI239" s="16"/>
      <c r="RJ239" s="16"/>
      <c r="RK239" s="16"/>
      <c r="RL239" s="16"/>
      <c r="RM239" s="16"/>
      <c r="RN239" s="16"/>
      <c r="RO239" s="16"/>
      <c r="RP239" s="16"/>
      <c r="RQ239" s="16"/>
      <c r="RR239" s="16"/>
      <c r="RS239" s="16"/>
      <c r="RT239" s="16"/>
      <c r="RU239" s="16"/>
      <c r="RV239" s="16"/>
      <c r="RW239" s="16"/>
      <c r="RX239" s="16"/>
      <c r="RY239" s="16"/>
      <c r="RZ239" s="16"/>
      <c r="SA239" s="16"/>
      <c r="SB239" s="16"/>
      <c r="SC239" s="16"/>
      <c r="SD239" s="16"/>
      <c r="SE239" s="16"/>
      <c r="SF239" s="16"/>
      <c r="SG239" s="16"/>
      <c r="SH239" s="16"/>
      <c r="SI239" s="16"/>
      <c r="SJ239" s="16"/>
      <c r="SK239" s="16"/>
      <c r="SL239" s="16"/>
      <c r="SM239" s="16"/>
      <c r="SN239" s="16"/>
      <c r="SO239" s="16"/>
      <c r="SP239" s="16"/>
      <c r="SQ239" s="16"/>
      <c r="SR239" s="16"/>
      <c r="SS239" s="16"/>
      <c r="ST239" s="16"/>
      <c r="SU239" s="16"/>
      <c r="SV239" s="16"/>
      <c r="SW239" s="16"/>
      <c r="SX239" s="16"/>
      <c r="SY239" s="16"/>
      <c r="SZ239" s="16"/>
      <c r="TA239" s="16"/>
      <c r="TB239" s="16"/>
      <c r="TC239" s="16"/>
      <c r="TD239" s="16"/>
      <c r="TE239" s="16"/>
      <c r="TF239" s="16"/>
      <c r="TG239" s="16"/>
      <c r="TH239" s="16"/>
      <c r="TI239" s="16"/>
      <c r="TJ239" s="16"/>
      <c r="TK239" s="16"/>
      <c r="TL239" s="16"/>
      <c r="TM239" s="16"/>
      <c r="TN239" s="16"/>
      <c r="TO239" s="16"/>
    </row>
    <row r="240" spans="1:535" s="98" customFormat="1" x14ac:dyDescent="0.3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D240" s="16"/>
      <c r="GE240" s="16"/>
      <c r="GF240" s="16"/>
      <c r="GG240" s="16"/>
      <c r="GH240" s="16"/>
      <c r="GI240" s="16"/>
      <c r="GJ240" s="16"/>
      <c r="GK240" s="16"/>
      <c r="GL240" s="16"/>
      <c r="GM240" s="16"/>
      <c r="GN240" s="16"/>
      <c r="GO240" s="16"/>
      <c r="GP240" s="16"/>
      <c r="GQ240" s="16"/>
      <c r="GR240" s="16"/>
      <c r="GS240" s="16"/>
      <c r="GT240" s="16"/>
      <c r="GU240" s="16"/>
      <c r="GV240" s="16"/>
      <c r="GW240" s="16"/>
      <c r="GX240" s="16"/>
      <c r="GY240" s="16"/>
      <c r="GZ240" s="16"/>
      <c r="HA240" s="16"/>
      <c r="HB240" s="16"/>
      <c r="HC240" s="16"/>
      <c r="HD240" s="16"/>
      <c r="HE240" s="16"/>
      <c r="HF240" s="16"/>
      <c r="HG240" s="16"/>
      <c r="HH240" s="16"/>
      <c r="HI240" s="16"/>
      <c r="HJ240" s="16"/>
      <c r="HK240" s="16"/>
      <c r="HL240" s="16"/>
      <c r="HM240" s="16"/>
      <c r="HN240" s="16"/>
      <c r="HO240" s="16"/>
      <c r="HP240" s="16"/>
      <c r="HQ240" s="16"/>
      <c r="HR240" s="16"/>
      <c r="HS240" s="16"/>
      <c r="HT240" s="16"/>
      <c r="HU240" s="16"/>
      <c r="HV240" s="16"/>
      <c r="HW240" s="16"/>
      <c r="HX240" s="16"/>
      <c r="HY240" s="16"/>
      <c r="HZ240" s="16"/>
      <c r="IA240" s="16"/>
      <c r="IB240" s="16"/>
      <c r="IC240" s="16"/>
      <c r="ID240" s="16"/>
      <c r="IE240" s="16"/>
      <c r="IF240" s="16"/>
      <c r="IG240" s="16"/>
      <c r="IH240" s="16"/>
      <c r="II240" s="16"/>
      <c r="IJ240" s="16"/>
      <c r="IK240" s="16"/>
      <c r="IL240" s="16"/>
      <c r="IM240" s="16"/>
      <c r="IN240" s="16"/>
      <c r="IO240" s="16"/>
      <c r="IP240" s="16"/>
      <c r="IQ240" s="16"/>
      <c r="IR240" s="16"/>
      <c r="IS240" s="16"/>
      <c r="IT240" s="16"/>
      <c r="IU240" s="16"/>
      <c r="IV240" s="16"/>
      <c r="IW240" s="16"/>
      <c r="IX240" s="16"/>
      <c r="IY240" s="16"/>
      <c r="IZ240" s="16"/>
      <c r="JA240" s="16"/>
      <c r="JB240" s="16"/>
      <c r="JC240" s="16"/>
      <c r="JD240" s="16"/>
      <c r="JE240" s="16"/>
      <c r="JF240" s="16"/>
      <c r="JG240" s="16"/>
      <c r="JH240" s="16"/>
      <c r="JI240" s="16"/>
      <c r="JJ240" s="16"/>
      <c r="JK240" s="16"/>
      <c r="JL240" s="16"/>
      <c r="JM240" s="16"/>
      <c r="JN240" s="16"/>
      <c r="JO240" s="16"/>
      <c r="JP240" s="16"/>
      <c r="JQ240" s="16"/>
      <c r="JR240" s="16"/>
      <c r="JS240" s="16"/>
      <c r="JT240" s="16"/>
      <c r="JU240" s="16"/>
      <c r="JV240" s="16"/>
      <c r="JW240" s="16"/>
      <c r="JX240" s="16"/>
      <c r="JY240" s="16"/>
      <c r="JZ240" s="16"/>
      <c r="KA240" s="16"/>
      <c r="KB240" s="16"/>
      <c r="KC240" s="16"/>
      <c r="KD240" s="16"/>
      <c r="KE240" s="16"/>
      <c r="KF240" s="16"/>
      <c r="KG240" s="16"/>
      <c r="KH240" s="16"/>
      <c r="KI240" s="16"/>
      <c r="KJ240" s="16"/>
      <c r="KK240" s="16"/>
      <c r="KL240" s="16"/>
      <c r="KM240" s="16"/>
      <c r="KN240" s="16"/>
      <c r="KO240" s="16"/>
      <c r="KP240" s="16"/>
      <c r="KQ240" s="16"/>
      <c r="KR240" s="16"/>
      <c r="KS240" s="16"/>
      <c r="KT240" s="16"/>
      <c r="KU240" s="16"/>
      <c r="KV240" s="16"/>
      <c r="KW240" s="16"/>
      <c r="KX240" s="16"/>
      <c r="KY240" s="16"/>
      <c r="KZ240" s="16"/>
      <c r="LA240" s="16"/>
      <c r="LB240" s="16"/>
      <c r="LC240" s="16"/>
      <c r="LD240" s="16"/>
      <c r="LE240" s="16"/>
      <c r="LF240" s="16"/>
      <c r="LG240" s="16"/>
      <c r="LH240" s="16"/>
      <c r="LI240" s="16"/>
      <c r="LJ240" s="16"/>
      <c r="LK240" s="16"/>
      <c r="LL240" s="16"/>
      <c r="LM240" s="16"/>
      <c r="LN240" s="16"/>
      <c r="LO240" s="16"/>
      <c r="LP240" s="16"/>
      <c r="LQ240" s="16"/>
      <c r="LR240" s="16"/>
      <c r="LS240" s="16"/>
      <c r="LT240" s="16"/>
      <c r="LU240" s="16"/>
      <c r="LV240" s="16"/>
      <c r="LW240" s="16"/>
      <c r="LX240" s="16"/>
      <c r="LY240" s="16"/>
      <c r="LZ240" s="16"/>
      <c r="MA240" s="16"/>
      <c r="MB240" s="16"/>
      <c r="MC240" s="16"/>
      <c r="MD240" s="16"/>
      <c r="ME240" s="16"/>
      <c r="MF240" s="16"/>
      <c r="MG240" s="16"/>
      <c r="MH240" s="16"/>
      <c r="MI240" s="16"/>
      <c r="MJ240" s="16"/>
      <c r="MK240" s="16"/>
      <c r="ML240" s="16"/>
      <c r="MM240" s="16"/>
      <c r="MN240" s="16"/>
      <c r="MO240" s="16"/>
      <c r="MP240" s="16"/>
      <c r="MQ240" s="16"/>
      <c r="MR240" s="16"/>
      <c r="MS240" s="16"/>
      <c r="MT240" s="16"/>
      <c r="MU240" s="16"/>
      <c r="MV240" s="16"/>
      <c r="MW240" s="16"/>
      <c r="MX240" s="16"/>
      <c r="MY240" s="16"/>
      <c r="MZ240" s="16"/>
      <c r="NA240" s="16"/>
      <c r="NB240" s="16"/>
      <c r="NC240" s="16"/>
      <c r="ND240" s="16"/>
      <c r="NE240" s="16"/>
      <c r="NF240" s="16"/>
      <c r="NG240" s="16"/>
      <c r="NH240" s="16"/>
      <c r="NI240" s="16"/>
      <c r="NJ240" s="16"/>
      <c r="NK240" s="16"/>
      <c r="NL240" s="16"/>
      <c r="NM240" s="16"/>
      <c r="NN240" s="16"/>
      <c r="NO240" s="16"/>
      <c r="NP240" s="16"/>
      <c r="NQ240" s="16"/>
      <c r="NR240" s="16"/>
      <c r="NS240" s="16"/>
      <c r="NT240" s="16"/>
      <c r="NU240" s="16"/>
      <c r="NV240" s="16"/>
      <c r="NW240" s="16"/>
      <c r="NX240" s="16"/>
      <c r="NY240" s="16"/>
      <c r="NZ240" s="16"/>
      <c r="OA240" s="16"/>
      <c r="OB240" s="16"/>
      <c r="OC240" s="16"/>
      <c r="OD240" s="16"/>
      <c r="OE240" s="16"/>
      <c r="OF240" s="16"/>
      <c r="OG240" s="16"/>
      <c r="OH240" s="16"/>
      <c r="OI240" s="16"/>
      <c r="OJ240" s="16"/>
      <c r="OK240" s="16"/>
      <c r="OL240" s="16"/>
      <c r="OM240" s="16"/>
      <c r="ON240" s="16"/>
      <c r="OO240" s="16"/>
      <c r="OP240" s="16"/>
      <c r="OQ240" s="16"/>
      <c r="OR240" s="16"/>
      <c r="OS240" s="16"/>
      <c r="OT240" s="16"/>
      <c r="OU240" s="16"/>
      <c r="OV240" s="16"/>
      <c r="OW240" s="16"/>
      <c r="OX240" s="16"/>
      <c r="OY240" s="16"/>
      <c r="OZ240" s="16"/>
      <c r="PA240" s="16"/>
      <c r="PB240" s="16"/>
      <c r="PC240" s="16"/>
      <c r="PD240" s="16"/>
      <c r="PE240" s="16"/>
      <c r="PF240" s="16"/>
      <c r="PG240" s="16"/>
      <c r="PH240" s="16"/>
      <c r="PI240" s="16"/>
      <c r="PJ240" s="16"/>
      <c r="PK240" s="16"/>
      <c r="PL240" s="16"/>
      <c r="PM240" s="16"/>
      <c r="PN240" s="16"/>
      <c r="PO240" s="16"/>
      <c r="PP240" s="16"/>
      <c r="PQ240" s="16"/>
      <c r="PR240" s="16"/>
      <c r="PS240" s="16"/>
      <c r="PT240" s="16"/>
      <c r="PU240" s="16"/>
      <c r="PV240" s="16"/>
      <c r="PW240" s="16"/>
      <c r="PX240" s="16"/>
      <c r="PY240" s="16"/>
      <c r="PZ240" s="16"/>
      <c r="QA240" s="16"/>
      <c r="QB240" s="16"/>
      <c r="QC240" s="16"/>
      <c r="QD240" s="16"/>
      <c r="QE240" s="16"/>
      <c r="QF240" s="16"/>
      <c r="QG240" s="16"/>
      <c r="QH240" s="16"/>
      <c r="QI240" s="16"/>
      <c r="QJ240" s="16"/>
      <c r="QK240" s="16"/>
      <c r="QL240" s="16"/>
      <c r="QM240" s="16"/>
      <c r="QN240" s="16"/>
      <c r="QO240" s="16"/>
      <c r="QP240" s="16"/>
      <c r="QQ240" s="16"/>
      <c r="QR240" s="16"/>
      <c r="QS240" s="16"/>
      <c r="QT240" s="16"/>
      <c r="QU240" s="16"/>
      <c r="QV240" s="16"/>
      <c r="QW240" s="16"/>
      <c r="QX240" s="16"/>
      <c r="QY240" s="16"/>
      <c r="QZ240" s="16"/>
      <c r="RA240" s="16"/>
      <c r="RB240" s="16"/>
      <c r="RC240" s="16"/>
      <c r="RD240" s="16"/>
      <c r="RE240" s="16"/>
      <c r="RF240" s="16"/>
      <c r="RG240" s="16"/>
      <c r="RH240" s="16"/>
      <c r="RI240" s="16"/>
      <c r="RJ240" s="16"/>
      <c r="RK240" s="16"/>
      <c r="RL240" s="16"/>
      <c r="RM240" s="16"/>
      <c r="RN240" s="16"/>
      <c r="RO240" s="16"/>
      <c r="RP240" s="16"/>
      <c r="RQ240" s="16"/>
      <c r="RR240" s="16"/>
      <c r="RS240" s="16"/>
      <c r="RT240" s="16"/>
      <c r="RU240" s="16"/>
      <c r="RV240" s="16"/>
      <c r="RW240" s="16"/>
      <c r="RX240" s="16"/>
      <c r="RY240" s="16"/>
      <c r="RZ240" s="16"/>
      <c r="SA240" s="16"/>
      <c r="SB240" s="16"/>
      <c r="SC240" s="16"/>
      <c r="SD240" s="16"/>
      <c r="SE240" s="16"/>
      <c r="SF240" s="16"/>
      <c r="SG240" s="16"/>
      <c r="SH240" s="16"/>
      <c r="SI240" s="16"/>
      <c r="SJ240" s="16"/>
      <c r="SK240" s="16"/>
      <c r="SL240" s="16"/>
      <c r="SM240" s="16"/>
      <c r="SN240" s="16"/>
      <c r="SO240" s="16"/>
      <c r="SP240" s="16"/>
      <c r="SQ240" s="16"/>
      <c r="SR240" s="16"/>
      <c r="SS240" s="16"/>
      <c r="ST240" s="16"/>
      <c r="SU240" s="16"/>
      <c r="SV240" s="16"/>
      <c r="SW240" s="16"/>
      <c r="SX240" s="16"/>
      <c r="SY240" s="16"/>
      <c r="SZ240" s="16"/>
      <c r="TA240" s="16"/>
      <c r="TB240" s="16"/>
      <c r="TC240" s="16"/>
      <c r="TD240" s="16"/>
      <c r="TE240" s="16"/>
      <c r="TF240" s="16"/>
      <c r="TG240" s="16"/>
      <c r="TH240" s="16"/>
      <c r="TI240" s="16"/>
      <c r="TJ240" s="16"/>
      <c r="TK240" s="16"/>
      <c r="TL240" s="16"/>
      <c r="TM240" s="16"/>
      <c r="TN240" s="16"/>
      <c r="TO240" s="16"/>
    </row>
    <row r="241" spans="1:535" s="98" customFormat="1" x14ac:dyDescent="0.3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D241" s="16"/>
      <c r="GE241" s="16"/>
      <c r="GF241" s="16"/>
      <c r="GG241" s="16"/>
      <c r="GH241" s="16"/>
      <c r="GI241" s="16"/>
      <c r="GJ241" s="16"/>
      <c r="GK241" s="16"/>
      <c r="GL241" s="16"/>
      <c r="GM241" s="16"/>
      <c r="GN241" s="16"/>
      <c r="GO241" s="16"/>
      <c r="GP241" s="16"/>
      <c r="GQ241" s="16"/>
      <c r="GR241" s="16"/>
      <c r="GS241" s="16"/>
      <c r="GT241" s="16"/>
      <c r="GU241" s="16"/>
      <c r="GV241" s="16"/>
      <c r="GW241" s="16"/>
      <c r="GX241" s="16"/>
      <c r="GY241" s="16"/>
      <c r="GZ241" s="16"/>
      <c r="HA241" s="16"/>
      <c r="HB241" s="16"/>
      <c r="HC241" s="16"/>
      <c r="HD241" s="16"/>
      <c r="HE241" s="16"/>
      <c r="HF241" s="16"/>
      <c r="HG241" s="16"/>
      <c r="HH241" s="16"/>
      <c r="HI241" s="16"/>
      <c r="HJ241" s="16"/>
      <c r="HK241" s="16"/>
      <c r="HL241" s="16"/>
      <c r="HM241" s="16"/>
      <c r="HN241" s="16"/>
      <c r="HO241" s="16"/>
      <c r="HP241" s="16"/>
      <c r="HQ241" s="16"/>
      <c r="HR241" s="16"/>
      <c r="HS241" s="16"/>
      <c r="HT241" s="16"/>
      <c r="HU241" s="16"/>
      <c r="HV241" s="16"/>
      <c r="HW241" s="16"/>
      <c r="HX241" s="16"/>
      <c r="HY241" s="16"/>
      <c r="HZ241" s="16"/>
      <c r="IA241" s="16"/>
      <c r="IB241" s="16"/>
      <c r="IC241" s="16"/>
      <c r="ID241" s="16"/>
      <c r="IE241" s="16"/>
      <c r="IF241" s="16"/>
      <c r="IG241" s="16"/>
      <c r="IH241" s="16"/>
      <c r="II241" s="16"/>
      <c r="IJ241" s="16"/>
      <c r="IK241" s="16"/>
      <c r="IL241" s="16"/>
      <c r="IM241" s="16"/>
      <c r="IN241" s="16"/>
      <c r="IO241" s="16"/>
      <c r="IP241" s="16"/>
      <c r="IQ241" s="16"/>
      <c r="IR241" s="16"/>
      <c r="IS241" s="16"/>
      <c r="IT241" s="16"/>
      <c r="IU241" s="16"/>
      <c r="IV241" s="16"/>
      <c r="IW241" s="16"/>
      <c r="IX241" s="16"/>
      <c r="IY241" s="16"/>
      <c r="IZ241" s="16"/>
      <c r="JA241" s="16"/>
      <c r="JB241" s="16"/>
      <c r="JC241" s="16"/>
      <c r="JD241" s="16"/>
      <c r="JE241" s="16"/>
      <c r="JF241" s="16"/>
      <c r="JG241" s="16"/>
      <c r="JH241" s="16"/>
      <c r="JI241" s="16"/>
      <c r="JJ241" s="16"/>
      <c r="JK241" s="16"/>
      <c r="JL241" s="16"/>
      <c r="JM241" s="16"/>
      <c r="JN241" s="16"/>
      <c r="JO241" s="16"/>
      <c r="JP241" s="16"/>
      <c r="JQ241" s="16"/>
      <c r="JR241" s="16"/>
      <c r="JS241" s="16"/>
      <c r="JT241" s="16"/>
      <c r="JU241" s="16"/>
      <c r="JV241" s="16"/>
      <c r="JW241" s="16"/>
      <c r="JX241" s="16"/>
      <c r="JY241" s="16"/>
      <c r="JZ241" s="16"/>
      <c r="KA241" s="16"/>
      <c r="KB241" s="16"/>
      <c r="KC241" s="16"/>
      <c r="KD241" s="16"/>
      <c r="KE241" s="16"/>
      <c r="KF241" s="16"/>
      <c r="KG241" s="16"/>
      <c r="KH241" s="16"/>
      <c r="KI241" s="16"/>
      <c r="KJ241" s="16"/>
      <c r="KK241" s="16"/>
      <c r="KL241" s="16"/>
      <c r="KM241" s="16"/>
      <c r="KN241" s="16"/>
      <c r="KO241" s="16"/>
      <c r="KP241" s="16"/>
      <c r="KQ241" s="16"/>
      <c r="KR241" s="16"/>
      <c r="KS241" s="16"/>
      <c r="KT241" s="16"/>
      <c r="KU241" s="16"/>
      <c r="KV241" s="16"/>
      <c r="KW241" s="16"/>
      <c r="KX241" s="16"/>
      <c r="KY241" s="16"/>
      <c r="KZ241" s="16"/>
      <c r="LA241" s="16"/>
      <c r="LB241" s="16"/>
      <c r="LC241" s="16"/>
      <c r="LD241" s="16"/>
      <c r="LE241" s="16"/>
      <c r="LF241" s="16"/>
      <c r="LG241" s="16"/>
      <c r="LH241" s="16"/>
      <c r="LI241" s="16"/>
      <c r="LJ241" s="16"/>
      <c r="LK241" s="16"/>
      <c r="LL241" s="16"/>
      <c r="LM241" s="16"/>
      <c r="LN241" s="16"/>
      <c r="LO241" s="16"/>
      <c r="LP241" s="16"/>
      <c r="LQ241" s="16"/>
      <c r="LR241" s="16"/>
      <c r="LS241" s="16"/>
      <c r="LT241" s="16"/>
      <c r="LU241" s="16"/>
      <c r="LV241" s="16"/>
      <c r="LW241" s="16"/>
      <c r="LX241" s="16"/>
      <c r="LY241" s="16"/>
      <c r="LZ241" s="16"/>
      <c r="MA241" s="16"/>
      <c r="MB241" s="16"/>
      <c r="MC241" s="16"/>
      <c r="MD241" s="16"/>
      <c r="ME241" s="16"/>
      <c r="MF241" s="16"/>
      <c r="MG241" s="16"/>
      <c r="MH241" s="16"/>
      <c r="MI241" s="16"/>
      <c r="MJ241" s="16"/>
      <c r="MK241" s="16"/>
      <c r="ML241" s="16"/>
      <c r="MM241" s="16"/>
      <c r="MN241" s="16"/>
      <c r="MO241" s="16"/>
      <c r="MP241" s="16"/>
      <c r="MQ241" s="16"/>
      <c r="MR241" s="16"/>
      <c r="MS241" s="16"/>
      <c r="MT241" s="16"/>
      <c r="MU241" s="16"/>
      <c r="MV241" s="16"/>
      <c r="MW241" s="16"/>
      <c r="MX241" s="16"/>
      <c r="MY241" s="16"/>
      <c r="MZ241" s="16"/>
      <c r="NA241" s="16"/>
      <c r="NB241" s="16"/>
      <c r="NC241" s="16"/>
      <c r="ND241" s="16"/>
      <c r="NE241" s="16"/>
      <c r="NF241" s="16"/>
      <c r="NG241" s="16"/>
      <c r="NH241" s="16"/>
      <c r="NI241" s="16"/>
      <c r="NJ241" s="16"/>
      <c r="NK241" s="16"/>
      <c r="NL241" s="16"/>
      <c r="NM241" s="16"/>
      <c r="NN241" s="16"/>
      <c r="NO241" s="16"/>
      <c r="NP241" s="16"/>
      <c r="NQ241" s="16"/>
      <c r="NR241" s="16"/>
      <c r="NS241" s="16"/>
      <c r="NT241" s="16"/>
      <c r="NU241" s="16"/>
      <c r="NV241" s="16"/>
      <c r="NW241" s="16"/>
      <c r="NX241" s="16"/>
      <c r="NY241" s="16"/>
      <c r="NZ241" s="16"/>
      <c r="OA241" s="16"/>
      <c r="OB241" s="16"/>
      <c r="OC241" s="16"/>
      <c r="OD241" s="16"/>
      <c r="OE241" s="16"/>
      <c r="OF241" s="16"/>
      <c r="OG241" s="16"/>
      <c r="OH241" s="16"/>
      <c r="OI241" s="16"/>
      <c r="OJ241" s="16"/>
      <c r="OK241" s="16"/>
      <c r="OL241" s="16"/>
      <c r="OM241" s="16"/>
      <c r="ON241" s="16"/>
      <c r="OO241" s="16"/>
      <c r="OP241" s="16"/>
      <c r="OQ241" s="16"/>
      <c r="OR241" s="16"/>
      <c r="OS241" s="16"/>
      <c r="OT241" s="16"/>
      <c r="OU241" s="16"/>
      <c r="OV241" s="16"/>
      <c r="OW241" s="16"/>
      <c r="OX241" s="16"/>
      <c r="OY241" s="16"/>
      <c r="OZ241" s="16"/>
      <c r="PA241" s="16"/>
      <c r="PB241" s="16"/>
      <c r="PC241" s="16"/>
      <c r="PD241" s="16"/>
      <c r="PE241" s="16"/>
      <c r="PF241" s="16"/>
      <c r="PG241" s="16"/>
      <c r="PH241" s="16"/>
      <c r="PI241" s="16"/>
      <c r="PJ241" s="16"/>
      <c r="PK241" s="16"/>
      <c r="PL241" s="16"/>
      <c r="PM241" s="16"/>
      <c r="PN241" s="16"/>
      <c r="PO241" s="16"/>
      <c r="PP241" s="16"/>
      <c r="PQ241" s="16"/>
      <c r="PR241" s="16"/>
      <c r="PS241" s="16"/>
      <c r="PT241" s="16"/>
      <c r="PU241" s="16"/>
      <c r="PV241" s="16"/>
      <c r="PW241" s="16"/>
      <c r="PX241" s="16"/>
      <c r="PY241" s="16"/>
      <c r="PZ241" s="16"/>
      <c r="QA241" s="16"/>
      <c r="QB241" s="16"/>
      <c r="QC241" s="16"/>
      <c r="QD241" s="16"/>
      <c r="QE241" s="16"/>
      <c r="QF241" s="16"/>
      <c r="QG241" s="16"/>
      <c r="QH241" s="16"/>
      <c r="QI241" s="16"/>
      <c r="QJ241" s="16"/>
      <c r="QK241" s="16"/>
      <c r="QL241" s="16"/>
      <c r="QM241" s="16"/>
      <c r="QN241" s="16"/>
      <c r="QO241" s="16"/>
      <c r="QP241" s="16"/>
      <c r="QQ241" s="16"/>
      <c r="QR241" s="16"/>
      <c r="QS241" s="16"/>
      <c r="QT241" s="16"/>
      <c r="QU241" s="16"/>
      <c r="QV241" s="16"/>
      <c r="QW241" s="16"/>
      <c r="QX241" s="16"/>
      <c r="QY241" s="16"/>
      <c r="QZ241" s="16"/>
      <c r="RA241" s="16"/>
      <c r="RB241" s="16"/>
      <c r="RC241" s="16"/>
      <c r="RD241" s="16"/>
      <c r="RE241" s="16"/>
      <c r="RF241" s="16"/>
      <c r="RG241" s="16"/>
      <c r="RH241" s="16"/>
      <c r="RI241" s="16"/>
      <c r="RJ241" s="16"/>
      <c r="RK241" s="16"/>
      <c r="RL241" s="16"/>
      <c r="RM241" s="16"/>
      <c r="RN241" s="16"/>
      <c r="RO241" s="16"/>
      <c r="RP241" s="16"/>
      <c r="RQ241" s="16"/>
      <c r="RR241" s="16"/>
      <c r="RS241" s="16"/>
      <c r="RT241" s="16"/>
      <c r="RU241" s="16"/>
      <c r="RV241" s="16"/>
      <c r="RW241" s="16"/>
      <c r="RX241" s="16"/>
      <c r="RY241" s="16"/>
      <c r="RZ241" s="16"/>
      <c r="SA241" s="16"/>
      <c r="SB241" s="16"/>
      <c r="SC241" s="16"/>
      <c r="SD241" s="16"/>
      <c r="SE241" s="16"/>
      <c r="SF241" s="16"/>
      <c r="SG241" s="16"/>
      <c r="SH241" s="16"/>
      <c r="SI241" s="16"/>
      <c r="SJ241" s="16"/>
      <c r="SK241" s="16"/>
      <c r="SL241" s="16"/>
      <c r="SM241" s="16"/>
      <c r="SN241" s="16"/>
      <c r="SO241" s="16"/>
      <c r="SP241" s="16"/>
      <c r="SQ241" s="16"/>
      <c r="SR241" s="16"/>
      <c r="SS241" s="16"/>
      <c r="ST241" s="16"/>
      <c r="SU241" s="16"/>
      <c r="SV241" s="16"/>
      <c r="SW241" s="16"/>
      <c r="SX241" s="16"/>
      <c r="SY241" s="16"/>
      <c r="SZ241" s="16"/>
      <c r="TA241" s="16"/>
      <c r="TB241" s="16"/>
      <c r="TC241" s="16"/>
      <c r="TD241" s="16"/>
      <c r="TE241" s="16"/>
      <c r="TF241" s="16"/>
      <c r="TG241" s="16"/>
      <c r="TH241" s="16"/>
      <c r="TI241" s="16"/>
      <c r="TJ241" s="16"/>
      <c r="TK241" s="16"/>
      <c r="TL241" s="16"/>
      <c r="TM241" s="16"/>
      <c r="TN241" s="16"/>
      <c r="TO241" s="16"/>
    </row>
    <row r="242" spans="1:535" s="98" customFormat="1" x14ac:dyDescent="0.3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D242" s="16"/>
      <c r="GE242" s="16"/>
      <c r="GF242" s="16"/>
      <c r="GG242" s="16"/>
      <c r="GH242" s="16"/>
      <c r="GI242" s="16"/>
      <c r="GJ242" s="16"/>
      <c r="GK242" s="16"/>
      <c r="GL242" s="16"/>
      <c r="GM242" s="16"/>
      <c r="GN242" s="16"/>
      <c r="GO242" s="16"/>
      <c r="GP242" s="16"/>
      <c r="GQ242" s="16"/>
      <c r="GR242" s="16"/>
      <c r="GS242" s="16"/>
      <c r="GT242" s="16"/>
      <c r="GU242" s="16"/>
      <c r="GV242" s="16"/>
      <c r="GW242" s="16"/>
      <c r="GX242" s="16"/>
      <c r="GY242" s="16"/>
      <c r="GZ242" s="16"/>
      <c r="HA242" s="16"/>
      <c r="HB242" s="16"/>
      <c r="HC242" s="16"/>
      <c r="HD242" s="16"/>
      <c r="HE242" s="16"/>
      <c r="HF242" s="16"/>
      <c r="HG242" s="16"/>
      <c r="HH242" s="16"/>
      <c r="HI242" s="16"/>
      <c r="HJ242" s="16"/>
      <c r="HK242" s="16"/>
      <c r="HL242" s="16"/>
      <c r="HM242" s="16"/>
      <c r="HN242" s="16"/>
      <c r="HO242" s="16"/>
      <c r="HP242" s="16"/>
      <c r="HQ242" s="16"/>
      <c r="HR242" s="16"/>
      <c r="HS242" s="16"/>
      <c r="HT242" s="16"/>
      <c r="HU242" s="16"/>
      <c r="HV242" s="16"/>
      <c r="HW242" s="16"/>
      <c r="HX242" s="16"/>
      <c r="HY242" s="16"/>
      <c r="HZ242" s="16"/>
      <c r="IA242" s="16"/>
      <c r="IB242" s="16"/>
      <c r="IC242" s="16"/>
      <c r="ID242" s="16"/>
      <c r="IE242" s="16"/>
      <c r="IF242" s="16"/>
      <c r="IG242" s="16"/>
      <c r="IH242" s="16"/>
      <c r="II242" s="16"/>
      <c r="IJ242" s="16"/>
      <c r="IK242" s="16"/>
      <c r="IL242" s="16"/>
      <c r="IM242" s="16"/>
      <c r="IN242" s="16"/>
      <c r="IO242" s="16"/>
      <c r="IP242" s="16"/>
      <c r="IQ242" s="16"/>
      <c r="IR242" s="16"/>
      <c r="IS242" s="16"/>
      <c r="IT242" s="16"/>
      <c r="IU242" s="16"/>
      <c r="IV242" s="16"/>
      <c r="IW242" s="16"/>
      <c r="IX242" s="16"/>
      <c r="IY242" s="16"/>
      <c r="IZ242" s="16"/>
      <c r="JA242" s="16"/>
      <c r="JB242" s="16"/>
      <c r="JC242" s="16"/>
      <c r="JD242" s="16"/>
      <c r="JE242" s="16"/>
      <c r="JF242" s="16"/>
      <c r="JG242" s="16"/>
      <c r="JH242" s="16"/>
      <c r="JI242" s="16"/>
      <c r="JJ242" s="16"/>
      <c r="JK242" s="16"/>
      <c r="JL242" s="16"/>
      <c r="JM242" s="16"/>
      <c r="JN242" s="16"/>
      <c r="JO242" s="16"/>
      <c r="JP242" s="16"/>
      <c r="JQ242" s="16"/>
      <c r="JR242" s="16"/>
      <c r="JS242" s="16"/>
      <c r="JT242" s="16"/>
      <c r="JU242" s="16"/>
      <c r="JV242" s="16"/>
      <c r="JW242" s="16"/>
      <c r="JX242" s="16"/>
      <c r="JY242" s="16"/>
      <c r="JZ242" s="16"/>
      <c r="KA242" s="16"/>
      <c r="KB242" s="16"/>
      <c r="KC242" s="16"/>
      <c r="KD242" s="16"/>
      <c r="KE242" s="16"/>
      <c r="KF242" s="16"/>
      <c r="KG242" s="16"/>
      <c r="KH242" s="16"/>
      <c r="KI242" s="16"/>
      <c r="KJ242" s="16"/>
      <c r="KK242" s="16"/>
      <c r="KL242" s="16"/>
      <c r="KM242" s="16"/>
      <c r="KN242" s="16"/>
      <c r="KO242" s="16"/>
      <c r="KP242" s="16"/>
      <c r="KQ242" s="16"/>
      <c r="KR242" s="16"/>
      <c r="KS242" s="16"/>
      <c r="KT242" s="16"/>
      <c r="KU242" s="16"/>
      <c r="KV242" s="16"/>
      <c r="KW242" s="16"/>
      <c r="KX242" s="16"/>
      <c r="KY242" s="16"/>
      <c r="KZ242" s="16"/>
      <c r="LA242" s="16"/>
      <c r="LB242" s="16"/>
      <c r="LC242" s="16"/>
      <c r="LD242" s="16"/>
      <c r="LE242" s="16"/>
      <c r="LF242" s="16"/>
      <c r="LG242" s="16"/>
      <c r="LH242" s="16"/>
      <c r="LI242" s="16"/>
      <c r="LJ242" s="16"/>
      <c r="LK242" s="16"/>
      <c r="LL242" s="16"/>
      <c r="LM242" s="16"/>
      <c r="LN242" s="16"/>
      <c r="LO242" s="16"/>
      <c r="LP242" s="16"/>
      <c r="LQ242" s="16"/>
      <c r="LR242" s="16"/>
      <c r="LS242" s="16"/>
      <c r="LT242" s="16"/>
      <c r="LU242" s="16"/>
      <c r="LV242" s="16"/>
      <c r="LW242" s="16"/>
      <c r="LX242" s="16"/>
      <c r="LY242" s="16"/>
      <c r="LZ242" s="16"/>
      <c r="MA242" s="16"/>
      <c r="MB242" s="16"/>
      <c r="MC242" s="16"/>
      <c r="MD242" s="16"/>
      <c r="ME242" s="16"/>
      <c r="MF242" s="16"/>
      <c r="MG242" s="16"/>
      <c r="MH242" s="16"/>
      <c r="MI242" s="16"/>
      <c r="MJ242" s="16"/>
      <c r="MK242" s="16"/>
      <c r="ML242" s="16"/>
      <c r="MM242" s="16"/>
      <c r="MN242" s="16"/>
      <c r="MO242" s="16"/>
      <c r="MP242" s="16"/>
      <c r="MQ242" s="16"/>
      <c r="MR242" s="16"/>
      <c r="MS242" s="16"/>
      <c r="MT242" s="16"/>
      <c r="MU242" s="16"/>
      <c r="MV242" s="16"/>
      <c r="MW242" s="16"/>
      <c r="MX242" s="16"/>
      <c r="MY242" s="16"/>
      <c r="MZ242" s="16"/>
      <c r="NA242" s="16"/>
      <c r="NB242" s="16"/>
      <c r="NC242" s="16"/>
      <c r="ND242" s="16"/>
      <c r="NE242" s="16"/>
      <c r="NF242" s="16"/>
      <c r="NG242" s="16"/>
      <c r="NH242" s="16"/>
      <c r="NI242" s="16"/>
      <c r="NJ242" s="16"/>
      <c r="NK242" s="16"/>
      <c r="NL242" s="16"/>
      <c r="NM242" s="16"/>
      <c r="NN242" s="16"/>
      <c r="NO242" s="16"/>
      <c r="NP242" s="16"/>
      <c r="NQ242" s="16"/>
      <c r="NR242" s="16"/>
      <c r="NS242" s="16"/>
      <c r="NT242" s="16"/>
      <c r="NU242" s="16"/>
      <c r="NV242" s="16"/>
      <c r="NW242" s="16"/>
      <c r="NX242" s="16"/>
      <c r="NY242" s="16"/>
      <c r="NZ242" s="16"/>
      <c r="OA242" s="16"/>
      <c r="OB242" s="16"/>
      <c r="OC242" s="16"/>
      <c r="OD242" s="16"/>
      <c r="OE242" s="16"/>
      <c r="OF242" s="16"/>
      <c r="OG242" s="16"/>
      <c r="OH242" s="16"/>
      <c r="OI242" s="16"/>
      <c r="OJ242" s="16"/>
      <c r="OK242" s="16"/>
      <c r="OL242" s="16"/>
      <c r="OM242" s="16"/>
      <c r="ON242" s="16"/>
      <c r="OO242" s="16"/>
      <c r="OP242" s="16"/>
      <c r="OQ242" s="16"/>
      <c r="OR242" s="16"/>
      <c r="OS242" s="16"/>
      <c r="OT242" s="16"/>
      <c r="OU242" s="16"/>
      <c r="OV242" s="16"/>
      <c r="OW242" s="16"/>
      <c r="OX242" s="16"/>
      <c r="OY242" s="16"/>
      <c r="OZ242" s="16"/>
      <c r="PA242" s="16"/>
      <c r="PB242" s="16"/>
      <c r="PC242" s="16"/>
      <c r="PD242" s="16"/>
      <c r="PE242" s="16"/>
      <c r="PF242" s="16"/>
      <c r="PG242" s="16"/>
      <c r="PH242" s="16"/>
      <c r="PI242" s="16"/>
      <c r="PJ242" s="16"/>
      <c r="PK242" s="16"/>
      <c r="PL242" s="16"/>
      <c r="PM242" s="16"/>
      <c r="PN242" s="16"/>
      <c r="PO242" s="16"/>
      <c r="PP242" s="16"/>
      <c r="PQ242" s="16"/>
      <c r="PR242" s="16"/>
      <c r="PS242" s="16"/>
      <c r="PT242" s="16"/>
      <c r="PU242" s="16"/>
      <c r="PV242" s="16"/>
      <c r="PW242" s="16"/>
      <c r="PX242" s="16"/>
      <c r="PY242" s="16"/>
      <c r="PZ242" s="16"/>
      <c r="QA242" s="16"/>
      <c r="QB242" s="16"/>
      <c r="QC242" s="16"/>
      <c r="QD242" s="16"/>
      <c r="QE242" s="16"/>
      <c r="QF242" s="16"/>
      <c r="QG242" s="16"/>
      <c r="QH242" s="16"/>
      <c r="QI242" s="16"/>
      <c r="QJ242" s="16"/>
      <c r="QK242" s="16"/>
      <c r="QL242" s="16"/>
      <c r="QM242" s="16"/>
      <c r="QN242" s="16"/>
      <c r="QO242" s="16"/>
      <c r="QP242" s="16"/>
      <c r="QQ242" s="16"/>
      <c r="QR242" s="16"/>
      <c r="QS242" s="16"/>
      <c r="QT242" s="16"/>
      <c r="QU242" s="16"/>
      <c r="QV242" s="16"/>
      <c r="QW242" s="16"/>
      <c r="QX242" s="16"/>
      <c r="QY242" s="16"/>
      <c r="QZ242" s="16"/>
      <c r="RA242" s="16"/>
      <c r="RB242" s="16"/>
      <c r="RC242" s="16"/>
      <c r="RD242" s="16"/>
      <c r="RE242" s="16"/>
      <c r="RF242" s="16"/>
      <c r="RG242" s="16"/>
      <c r="RH242" s="16"/>
      <c r="RI242" s="16"/>
      <c r="RJ242" s="16"/>
      <c r="RK242" s="16"/>
      <c r="RL242" s="16"/>
      <c r="RM242" s="16"/>
      <c r="RN242" s="16"/>
      <c r="RO242" s="16"/>
      <c r="RP242" s="16"/>
      <c r="RQ242" s="16"/>
      <c r="RR242" s="16"/>
      <c r="RS242" s="16"/>
      <c r="RT242" s="16"/>
      <c r="RU242" s="16"/>
      <c r="RV242" s="16"/>
      <c r="RW242" s="16"/>
      <c r="RX242" s="16"/>
      <c r="RY242" s="16"/>
      <c r="RZ242" s="16"/>
      <c r="SA242" s="16"/>
      <c r="SB242" s="16"/>
      <c r="SC242" s="16"/>
      <c r="SD242" s="16"/>
      <c r="SE242" s="16"/>
      <c r="SF242" s="16"/>
      <c r="SG242" s="16"/>
      <c r="SH242" s="16"/>
      <c r="SI242" s="16"/>
      <c r="SJ242" s="16"/>
      <c r="SK242" s="16"/>
      <c r="SL242" s="16"/>
      <c r="SM242" s="16"/>
      <c r="SN242" s="16"/>
      <c r="SO242" s="16"/>
      <c r="SP242" s="16"/>
      <c r="SQ242" s="16"/>
      <c r="SR242" s="16"/>
      <c r="SS242" s="16"/>
      <c r="ST242" s="16"/>
      <c r="SU242" s="16"/>
      <c r="SV242" s="16"/>
      <c r="SW242" s="16"/>
      <c r="SX242" s="16"/>
      <c r="SY242" s="16"/>
      <c r="SZ242" s="16"/>
      <c r="TA242" s="16"/>
      <c r="TB242" s="16"/>
      <c r="TC242" s="16"/>
      <c r="TD242" s="16"/>
      <c r="TE242" s="16"/>
      <c r="TF242" s="16"/>
      <c r="TG242" s="16"/>
      <c r="TH242" s="16"/>
      <c r="TI242" s="16"/>
      <c r="TJ242" s="16"/>
      <c r="TK242" s="16"/>
      <c r="TL242" s="16"/>
      <c r="TM242" s="16"/>
      <c r="TN242" s="16"/>
      <c r="TO242" s="16"/>
    </row>
    <row r="243" spans="1:535" s="98" customFormat="1" x14ac:dyDescent="0.3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D243" s="16"/>
      <c r="GE243" s="16"/>
      <c r="GF243" s="16"/>
      <c r="GG243" s="16"/>
      <c r="GH243" s="16"/>
      <c r="GI243" s="16"/>
      <c r="GJ243" s="16"/>
      <c r="GK243" s="16"/>
      <c r="GL243" s="16"/>
      <c r="GM243" s="16"/>
      <c r="GN243" s="16"/>
      <c r="GO243" s="16"/>
      <c r="GP243" s="16"/>
      <c r="GQ243" s="16"/>
      <c r="GR243" s="16"/>
      <c r="GS243" s="16"/>
      <c r="GT243" s="16"/>
      <c r="GU243" s="16"/>
      <c r="GV243" s="16"/>
      <c r="GW243" s="16"/>
      <c r="GX243" s="16"/>
      <c r="GY243" s="16"/>
      <c r="GZ243" s="16"/>
      <c r="HA243" s="16"/>
      <c r="HB243" s="16"/>
      <c r="HC243" s="16"/>
      <c r="HD243" s="16"/>
      <c r="HE243" s="16"/>
      <c r="HF243" s="16"/>
      <c r="HG243" s="16"/>
      <c r="HH243" s="16"/>
      <c r="HI243" s="16"/>
      <c r="HJ243" s="16"/>
      <c r="HK243" s="16"/>
      <c r="HL243" s="16"/>
      <c r="HM243" s="16"/>
      <c r="HN243" s="16"/>
      <c r="HO243" s="16"/>
      <c r="HP243" s="16"/>
      <c r="HQ243" s="16"/>
      <c r="HR243" s="16"/>
      <c r="HS243" s="16"/>
      <c r="HT243" s="16"/>
      <c r="HU243" s="16"/>
      <c r="HV243" s="16"/>
      <c r="HW243" s="16"/>
      <c r="HX243" s="16"/>
      <c r="HY243" s="16"/>
      <c r="HZ243" s="16"/>
      <c r="IA243" s="16"/>
      <c r="IB243" s="16"/>
      <c r="IC243" s="16"/>
      <c r="ID243" s="16"/>
      <c r="IE243" s="16"/>
      <c r="IF243" s="16"/>
      <c r="IG243" s="16"/>
      <c r="IH243" s="16"/>
      <c r="II243" s="16"/>
      <c r="IJ243" s="16"/>
      <c r="IK243" s="16"/>
      <c r="IL243" s="16"/>
      <c r="IM243" s="16"/>
      <c r="IN243" s="16"/>
      <c r="IO243" s="16"/>
      <c r="IP243" s="16"/>
      <c r="IQ243" s="16"/>
      <c r="IR243" s="16"/>
      <c r="IS243" s="16"/>
      <c r="IT243" s="16"/>
      <c r="IU243" s="16"/>
      <c r="IV243" s="16"/>
      <c r="IW243" s="16"/>
      <c r="IX243" s="16"/>
      <c r="IY243" s="16"/>
      <c r="IZ243" s="16"/>
      <c r="JA243" s="16"/>
      <c r="JB243" s="16"/>
      <c r="JC243" s="16"/>
      <c r="JD243" s="16"/>
      <c r="JE243" s="16"/>
      <c r="JF243" s="16"/>
      <c r="JG243" s="16"/>
      <c r="JH243" s="16"/>
      <c r="JI243" s="16"/>
      <c r="JJ243" s="16"/>
      <c r="JK243" s="16"/>
      <c r="JL243" s="16"/>
      <c r="JM243" s="16"/>
      <c r="JN243" s="16"/>
      <c r="JO243" s="16"/>
      <c r="JP243" s="16"/>
      <c r="JQ243" s="16"/>
      <c r="JR243" s="16"/>
      <c r="JS243" s="16"/>
      <c r="JT243" s="16"/>
      <c r="JU243" s="16"/>
      <c r="JV243" s="16"/>
      <c r="JW243" s="16"/>
      <c r="JX243" s="16"/>
      <c r="JY243" s="16"/>
      <c r="JZ243" s="16"/>
      <c r="KA243" s="16"/>
      <c r="KB243" s="16"/>
      <c r="KC243" s="16"/>
      <c r="KD243" s="16"/>
      <c r="KE243" s="16"/>
      <c r="KF243" s="16"/>
      <c r="KG243" s="16"/>
      <c r="KH243" s="16"/>
      <c r="KI243" s="16"/>
      <c r="KJ243" s="16"/>
      <c r="KK243" s="16"/>
      <c r="KL243" s="16"/>
      <c r="KM243" s="16"/>
      <c r="KN243" s="16"/>
      <c r="KO243" s="16"/>
      <c r="KP243" s="16"/>
      <c r="KQ243" s="16"/>
      <c r="KR243" s="16"/>
      <c r="KS243" s="16"/>
      <c r="KT243" s="16"/>
      <c r="KU243" s="16"/>
      <c r="KV243" s="16"/>
      <c r="KW243" s="16"/>
      <c r="KX243" s="16"/>
      <c r="KY243" s="16"/>
      <c r="KZ243" s="16"/>
      <c r="LA243" s="16"/>
      <c r="LB243" s="16"/>
      <c r="LC243" s="16"/>
      <c r="LD243" s="16"/>
      <c r="LE243" s="16"/>
      <c r="LF243" s="16"/>
      <c r="LG243" s="16"/>
      <c r="LH243" s="16"/>
      <c r="LI243" s="16"/>
      <c r="LJ243" s="16"/>
      <c r="LK243" s="16"/>
      <c r="LL243" s="16"/>
      <c r="LM243" s="16"/>
      <c r="LN243" s="16"/>
      <c r="LO243" s="16"/>
      <c r="LP243" s="16"/>
      <c r="LQ243" s="16"/>
      <c r="LR243" s="16"/>
      <c r="LS243" s="16"/>
      <c r="LT243" s="16"/>
      <c r="LU243" s="16"/>
      <c r="LV243" s="16"/>
      <c r="LW243" s="16"/>
      <c r="LX243" s="16"/>
      <c r="LY243" s="16"/>
      <c r="LZ243" s="16"/>
      <c r="MA243" s="16"/>
      <c r="MB243" s="16"/>
      <c r="MC243" s="16"/>
      <c r="MD243" s="16"/>
      <c r="ME243" s="16"/>
      <c r="MF243" s="16"/>
      <c r="MG243" s="16"/>
      <c r="MH243" s="16"/>
      <c r="MI243" s="16"/>
      <c r="MJ243" s="16"/>
      <c r="MK243" s="16"/>
      <c r="ML243" s="16"/>
      <c r="MM243" s="16"/>
      <c r="MN243" s="16"/>
      <c r="MO243" s="16"/>
      <c r="MP243" s="16"/>
      <c r="MQ243" s="16"/>
      <c r="MR243" s="16"/>
      <c r="MS243" s="16"/>
      <c r="MT243" s="16"/>
      <c r="MU243" s="16"/>
      <c r="MV243" s="16"/>
      <c r="MW243" s="16"/>
      <c r="MX243" s="16"/>
      <c r="MY243" s="16"/>
      <c r="MZ243" s="16"/>
      <c r="NA243" s="16"/>
      <c r="NB243" s="16"/>
      <c r="NC243" s="16"/>
      <c r="ND243" s="16"/>
      <c r="NE243" s="16"/>
      <c r="NF243" s="16"/>
      <c r="NG243" s="16"/>
      <c r="NH243" s="16"/>
      <c r="NI243" s="16"/>
      <c r="NJ243" s="16"/>
      <c r="NK243" s="16"/>
      <c r="NL243" s="16"/>
      <c r="NM243" s="16"/>
      <c r="NN243" s="16"/>
      <c r="NO243" s="16"/>
      <c r="NP243" s="16"/>
      <c r="NQ243" s="16"/>
      <c r="NR243" s="16"/>
      <c r="NS243" s="16"/>
      <c r="NT243" s="16"/>
      <c r="NU243" s="16"/>
      <c r="NV243" s="16"/>
      <c r="NW243" s="16"/>
      <c r="NX243" s="16"/>
      <c r="NY243" s="16"/>
      <c r="NZ243" s="16"/>
      <c r="OA243" s="16"/>
      <c r="OB243" s="16"/>
      <c r="OC243" s="16"/>
      <c r="OD243" s="16"/>
      <c r="OE243" s="16"/>
      <c r="OF243" s="16"/>
      <c r="OG243" s="16"/>
      <c r="OH243" s="16"/>
      <c r="OI243" s="16"/>
      <c r="OJ243" s="16"/>
      <c r="OK243" s="16"/>
      <c r="OL243" s="16"/>
      <c r="OM243" s="16"/>
      <c r="ON243" s="16"/>
      <c r="OO243" s="16"/>
      <c r="OP243" s="16"/>
      <c r="OQ243" s="16"/>
      <c r="OR243" s="16"/>
      <c r="OS243" s="16"/>
      <c r="OT243" s="16"/>
      <c r="OU243" s="16"/>
      <c r="OV243" s="16"/>
      <c r="OW243" s="16"/>
      <c r="OX243" s="16"/>
      <c r="OY243" s="16"/>
      <c r="OZ243" s="16"/>
      <c r="PA243" s="16"/>
      <c r="PB243" s="16"/>
      <c r="PC243" s="16"/>
      <c r="PD243" s="16"/>
      <c r="PE243" s="16"/>
      <c r="PF243" s="16"/>
      <c r="PG243" s="16"/>
      <c r="PH243" s="16"/>
      <c r="PI243" s="16"/>
      <c r="PJ243" s="16"/>
      <c r="PK243" s="16"/>
      <c r="PL243" s="16"/>
      <c r="PM243" s="16"/>
      <c r="PN243" s="16"/>
      <c r="PO243" s="16"/>
      <c r="PP243" s="16"/>
      <c r="PQ243" s="16"/>
      <c r="PR243" s="16"/>
      <c r="PS243" s="16"/>
      <c r="PT243" s="16"/>
      <c r="PU243" s="16"/>
      <c r="PV243" s="16"/>
      <c r="PW243" s="16"/>
      <c r="PX243" s="16"/>
      <c r="PY243" s="16"/>
      <c r="PZ243" s="16"/>
      <c r="QA243" s="16"/>
      <c r="QB243" s="16"/>
      <c r="QC243" s="16"/>
      <c r="QD243" s="16"/>
      <c r="QE243" s="16"/>
      <c r="QF243" s="16"/>
      <c r="QG243" s="16"/>
      <c r="QH243" s="16"/>
      <c r="QI243" s="16"/>
      <c r="QJ243" s="16"/>
      <c r="QK243" s="16"/>
      <c r="QL243" s="16"/>
      <c r="QM243" s="16"/>
      <c r="QN243" s="16"/>
      <c r="QO243" s="16"/>
      <c r="QP243" s="16"/>
      <c r="QQ243" s="16"/>
      <c r="QR243" s="16"/>
      <c r="QS243" s="16"/>
      <c r="QT243" s="16"/>
      <c r="QU243" s="16"/>
      <c r="QV243" s="16"/>
      <c r="QW243" s="16"/>
      <c r="QX243" s="16"/>
      <c r="QY243" s="16"/>
      <c r="QZ243" s="16"/>
      <c r="RA243" s="16"/>
      <c r="RB243" s="16"/>
      <c r="RC243" s="16"/>
      <c r="RD243" s="16"/>
      <c r="RE243" s="16"/>
      <c r="RF243" s="16"/>
      <c r="RG243" s="16"/>
      <c r="RH243" s="16"/>
      <c r="RI243" s="16"/>
      <c r="RJ243" s="16"/>
      <c r="RK243" s="16"/>
      <c r="RL243" s="16"/>
      <c r="RM243" s="16"/>
      <c r="RN243" s="16"/>
      <c r="RO243" s="16"/>
      <c r="RP243" s="16"/>
      <c r="RQ243" s="16"/>
      <c r="RR243" s="16"/>
      <c r="RS243" s="16"/>
      <c r="RT243" s="16"/>
      <c r="RU243" s="16"/>
      <c r="RV243" s="16"/>
      <c r="RW243" s="16"/>
      <c r="RX243" s="16"/>
      <c r="RY243" s="16"/>
      <c r="RZ243" s="16"/>
      <c r="SA243" s="16"/>
      <c r="SB243" s="16"/>
      <c r="SC243" s="16"/>
      <c r="SD243" s="16"/>
      <c r="SE243" s="16"/>
      <c r="SF243" s="16"/>
      <c r="SG243" s="16"/>
      <c r="SH243" s="16"/>
      <c r="SI243" s="16"/>
      <c r="SJ243" s="16"/>
      <c r="SK243" s="16"/>
      <c r="SL243" s="16"/>
      <c r="SM243" s="16"/>
      <c r="SN243" s="16"/>
      <c r="SO243" s="16"/>
      <c r="SP243" s="16"/>
      <c r="SQ243" s="16"/>
      <c r="SR243" s="16"/>
      <c r="SS243" s="16"/>
      <c r="ST243" s="16"/>
      <c r="SU243" s="16"/>
      <c r="SV243" s="16"/>
      <c r="SW243" s="16"/>
      <c r="SX243" s="16"/>
      <c r="SY243" s="16"/>
      <c r="SZ243" s="16"/>
      <c r="TA243" s="16"/>
      <c r="TB243" s="16"/>
      <c r="TC243" s="16"/>
      <c r="TD243" s="16"/>
      <c r="TE243" s="16"/>
      <c r="TF243" s="16"/>
      <c r="TG243" s="16"/>
      <c r="TH243" s="16"/>
      <c r="TI243" s="16"/>
      <c r="TJ243" s="16"/>
      <c r="TK243" s="16"/>
      <c r="TL243" s="16"/>
      <c r="TM243" s="16"/>
      <c r="TN243" s="16"/>
      <c r="TO243" s="16"/>
    </row>
    <row r="244" spans="1:535" s="98" customFormat="1" x14ac:dyDescent="0.3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D244" s="16"/>
      <c r="GE244" s="16"/>
      <c r="GF244" s="16"/>
      <c r="GG244" s="16"/>
      <c r="GH244" s="16"/>
      <c r="GI244" s="16"/>
      <c r="GJ244" s="16"/>
      <c r="GK244" s="16"/>
      <c r="GL244" s="16"/>
      <c r="GM244" s="16"/>
      <c r="GN244" s="16"/>
      <c r="GO244" s="16"/>
      <c r="GP244" s="16"/>
      <c r="GQ244" s="16"/>
      <c r="GR244" s="16"/>
      <c r="GS244" s="16"/>
      <c r="GT244" s="16"/>
      <c r="GU244" s="16"/>
      <c r="GV244" s="16"/>
      <c r="GW244" s="16"/>
      <c r="GX244" s="16"/>
      <c r="GY244" s="16"/>
      <c r="GZ244" s="16"/>
      <c r="HA244" s="16"/>
      <c r="HB244" s="16"/>
      <c r="HC244" s="16"/>
      <c r="HD244" s="16"/>
      <c r="HE244" s="16"/>
      <c r="HF244" s="16"/>
      <c r="HG244" s="16"/>
      <c r="HH244" s="16"/>
      <c r="HI244" s="16"/>
      <c r="HJ244" s="16"/>
      <c r="HK244" s="16"/>
      <c r="HL244" s="16"/>
      <c r="HM244" s="16"/>
      <c r="HN244" s="16"/>
      <c r="HO244" s="16"/>
      <c r="HP244" s="16"/>
      <c r="HQ244" s="16"/>
      <c r="HR244" s="16"/>
      <c r="HS244" s="16"/>
      <c r="HT244" s="16"/>
      <c r="HU244" s="16"/>
      <c r="HV244" s="16"/>
      <c r="HW244" s="16"/>
      <c r="HX244" s="16"/>
      <c r="HY244" s="16"/>
      <c r="HZ244" s="16"/>
      <c r="IA244" s="16"/>
      <c r="IB244" s="16"/>
      <c r="IC244" s="16"/>
      <c r="ID244" s="16"/>
      <c r="IE244" s="16"/>
      <c r="IF244" s="16"/>
      <c r="IG244" s="16"/>
      <c r="IH244" s="16"/>
      <c r="II244" s="16"/>
      <c r="IJ244" s="16"/>
      <c r="IK244" s="16"/>
      <c r="IL244" s="16"/>
      <c r="IM244" s="16"/>
      <c r="IN244" s="16"/>
      <c r="IO244" s="16"/>
      <c r="IP244" s="16"/>
      <c r="IQ244" s="16"/>
      <c r="IR244" s="16"/>
      <c r="IS244" s="16"/>
      <c r="IT244" s="16"/>
      <c r="IU244" s="16"/>
      <c r="IV244" s="16"/>
      <c r="IW244" s="16"/>
      <c r="IX244" s="16"/>
      <c r="IY244" s="16"/>
      <c r="IZ244" s="16"/>
      <c r="JA244" s="16"/>
      <c r="JB244" s="16"/>
      <c r="JC244" s="16"/>
      <c r="JD244" s="16"/>
      <c r="JE244" s="16"/>
      <c r="JF244" s="16"/>
      <c r="JG244" s="16"/>
      <c r="JH244" s="16"/>
      <c r="JI244" s="16"/>
      <c r="JJ244" s="16"/>
      <c r="JK244" s="16"/>
      <c r="JL244" s="16"/>
      <c r="JM244" s="16"/>
      <c r="JN244" s="16"/>
      <c r="JO244" s="16"/>
      <c r="JP244" s="16"/>
      <c r="JQ244" s="16"/>
      <c r="JR244" s="16"/>
      <c r="JS244" s="16"/>
      <c r="JT244" s="16"/>
      <c r="JU244" s="16"/>
      <c r="JV244" s="16"/>
      <c r="JW244" s="16"/>
      <c r="JX244" s="16"/>
      <c r="JY244" s="16"/>
      <c r="JZ244" s="16"/>
      <c r="KA244" s="16"/>
      <c r="KB244" s="16"/>
      <c r="KC244" s="16"/>
      <c r="KD244" s="16"/>
      <c r="KE244" s="16"/>
      <c r="KF244" s="16"/>
      <c r="KG244" s="16"/>
      <c r="KH244" s="16"/>
      <c r="KI244" s="16"/>
      <c r="KJ244" s="16"/>
      <c r="KK244" s="16"/>
      <c r="KL244" s="16"/>
      <c r="KM244" s="16"/>
      <c r="KN244" s="16"/>
      <c r="KO244" s="16"/>
      <c r="KP244" s="16"/>
      <c r="KQ244" s="16"/>
      <c r="KR244" s="16"/>
      <c r="KS244" s="16"/>
      <c r="KT244" s="16"/>
      <c r="KU244" s="16"/>
      <c r="KV244" s="16"/>
      <c r="KW244" s="16"/>
      <c r="KX244" s="16"/>
      <c r="KY244" s="16"/>
      <c r="KZ244" s="16"/>
      <c r="LA244" s="16"/>
      <c r="LB244" s="16"/>
      <c r="LC244" s="16"/>
      <c r="LD244" s="16"/>
      <c r="LE244" s="16"/>
      <c r="LF244" s="16"/>
      <c r="LG244" s="16"/>
      <c r="LH244" s="16"/>
      <c r="LI244" s="16"/>
      <c r="LJ244" s="16"/>
      <c r="LK244" s="16"/>
      <c r="LL244" s="16"/>
      <c r="LM244" s="16"/>
      <c r="LN244" s="16"/>
      <c r="LO244" s="16"/>
      <c r="LP244" s="16"/>
      <c r="LQ244" s="16"/>
      <c r="LR244" s="16"/>
      <c r="LS244" s="16"/>
      <c r="LT244" s="16"/>
      <c r="LU244" s="16"/>
      <c r="LV244" s="16"/>
      <c r="LW244" s="16"/>
      <c r="LX244" s="16"/>
      <c r="LY244" s="16"/>
      <c r="LZ244" s="16"/>
      <c r="MA244" s="16"/>
      <c r="MB244" s="16"/>
      <c r="MC244" s="16"/>
      <c r="MD244" s="16"/>
      <c r="ME244" s="16"/>
      <c r="MF244" s="16"/>
      <c r="MG244" s="16"/>
      <c r="MH244" s="16"/>
      <c r="MI244" s="16"/>
      <c r="MJ244" s="16"/>
      <c r="MK244" s="16"/>
      <c r="ML244" s="16"/>
      <c r="MM244" s="16"/>
      <c r="MN244" s="16"/>
      <c r="MO244" s="16"/>
      <c r="MP244" s="16"/>
      <c r="MQ244" s="16"/>
      <c r="MR244" s="16"/>
      <c r="MS244" s="16"/>
      <c r="MT244" s="16"/>
      <c r="MU244" s="16"/>
      <c r="MV244" s="16"/>
      <c r="MW244" s="16"/>
      <c r="MX244" s="16"/>
      <c r="MY244" s="16"/>
      <c r="MZ244" s="16"/>
      <c r="NA244" s="16"/>
      <c r="NB244" s="16"/>
      <c r="NC244" s="16"/>
      <c r="ND244" s="16"/>
      <c r="NE244" s="16"/>
      <c r="NF244" s="16"/>
      <c r="NG244" s="16"/>
      <c r="NH244" s="16"/>
      <c r="NI244" s="16"/>
      <c r="NJ244" s="16"/>
      <c r="NK244" s="16"/>
      <c r="NL244" s="16"/>
      <c r="NM244" s="16"/>
      <c r="NN244" s="16"/>
      <c r="NO244" s="16"/>
      <c r="NP244" s="16"/>
      <c r="NQ244" s="16"/>
      <c r="NR244" s="16"/>
      <c r="NS244" s="16"/>
      <c r="NT244" s="16"/>
      <c r="NU244" s="16"/>
      <c r="NV244" s="16"/>
      <c r="NW244" s="16"/>
      <c r="NX244" s="16"/>
      <c r="NY244" s="16"/>
      <c r="NZ244" s="16"/>
      <c r="OA244" s="16"/>
      <c r="OB244" s="16"/>
      <c r="OC244" s="16"/>
      <c r="OD244" s="16"/>
      <c r="OE244" s="16"/>
      <c r="OF244" s="16"/>
      <c r="OG244" s="16"/>
      <c r="OH244" s="16"/>
      <c r="OI244" s="16"/>
      <c r="OJ244" s="16"/>
      <c r="OK244" s="16"/>
      <c r="OL244" s="16"/>
      <c r="OM244" s="16"/>
      <c r="ON244" s="16"/>
      <c r="OO244" s="16"/>
      <c r="OP244" s="16"/>
      <c r="OQ244" s="16"/>
      <c r="OR244" s="16"/>
      <c r="OS244" s="16"/>
      <c r="OT244" s="16"/>
      <c r="OU244" s="16"/>
      <c r="OV244" s="16"/>
      <c r="OW244" s="16"/>
      <c r="OX244" s="16"/>
      <c r="OY244" s="16"/>
      <c r="OZ244" s="16"/>
      <c r="PA244" s="16"/>
      <c r="PB244" s="16"/>
      <c r="PC244" s="16"/>
      <c r="PD244" s="16"/>
      <c r="PE244" s="16"/>
      <c r="PF244" s="16"/>
      <c r="PG244" s="16"/>
      <c r="PH244" s="16"/>
      <c r="PI244" s="16"/>
      <c r="PJ244" s="16"/>
      <c r="PK244" s="16"/>
      <c r="PL244" s="16"/>
      <c r="PM244" s="16"/>
      <c r="PN244" s="16"/>
      <c r="PO244" s="16"/>
      <c r="PP244" s="16"/>
      <c r="PQ244" s="16"/>
      <c r="PR244" s="16"/>
      <c r="PS244" s="16"/>
      <c r="PT244" s="16"/>
      <c r="PU244" s="16"/>
      <c r="PV244" s="16"/>
      <c r="PW244" s="16"/>
      <c r="PX244" s="16"/>
      <c r="PY244" s="16"/>
      <c r="PZ244" s="16"/>
      <c r="QA244" s="16"/>
      <c r="QB244" s="16"/>
      <c r="QC244" s="16"/>
      <c r="QD244" s="16"/>
      <c r="QE244" s="16"/>
      <c r="QF244" s="16"/>
      <c r="QG244" s="16"/>
      <c r="QH244" s="16"/>
      <c r="QI244" s="16"/>
      <c r="QJ244" s="16"/>
      <c r="QK244" s="16"/>
      <c r="QL244" s="16"/>
      <c r="QM244" s="16"/>
      <c r="QN244" s="16"/>
      <c r="QO244" s="16"/>
      <c r="QP244" s="16"/>
      <c r="QQ244" s="16"/>
      <c r="QR244" s="16"/>
      <c r="QS244" s="16"/>
      <c r="QT244" s="16"/>
      <c r="QU244" s="16"/>
      <c r="QV244" s="16"/>
      <c r="QW244" s="16"/>
      <c r="QX244" s="16"/>
      <c r="QY244" s="16"/>
      <c r="QZ244" s="16"/>
      <c r="RA244" s="16"/>
      <c r="RB244" s="16"/>
      <c r="RC244" s="16"/>
      <c r="RD244" s="16"/>
      <c r="RE244" s="16"/>
      <c r="RF244" s="16"/>
      <c r="RG244" s="16"/>
      <c r="RH244" s="16"/>
      <c r="RI244" s="16"/>
      <c r="RJ244" s="16"/>
      <c r="RK244" s="16"/>
      <c r="RL244" s="16"/>
      <c r="RM244" s="16"/>
      <c r="RN244" s="16"/>
      <c r="RO244" s="16"/>
      <c r="RP244" s="16"/>
      <c r="RQ244" s="16"/>
      <c r="RR244" s="16"/>
      <c r="RS244" s="16"/>
      <c r="RT244" s="16"/>
      <c r="RU244" s="16"/>
      <c r="RV244" s="16"/>
      <c r="RW244" s="16"/>
      <c r="RX244" s="16"/>
      <c r="RY244" s="16"/>
      <c r="RZ244" s="16"/>
      <c r="SA244" s="16"/>
      <c r="SB244" s="16"/>
      <c r="SC244" s="16"/>
      <c r="SD244" s="16"/>
      <c r="SE244" s="16"/>
      <c r="SF244" s="16"/>
      <c r="SG244" s="16"/>
      <c r="SH244" s="16"/>
      <c r="SI244" s="16"/>
      <c r="SJ244" s="16"/>
      <c r="SK244" s="16"/>
      <c r="SL244" s="16"/>
      <c r="SM244" s="16"/>
      <c r="SN244" s="16"/>
      <c r="SO244" s="16"/>
      <c r="SP244" s="16"/>
      <c r="SQ244" s="16"/>
      <c r="SR244" s="16"/>
      <c r="SS244" s="16"/>
      <c r="ST244" s="16"/>
      <c r="SU244" s="16"/>
      <c r="SV244" s="16"/>
      <c r="SW244" s="16"/>
      <c r="SX244" s="16"/>
      <c r="SY244" s="16"/>
      <c r="SZ244" s="16"/>
      <c r="TA244" s="16"/>
      <c r="TB244" s="16"/>
      <c r="TC244" s="16"/>
      <c r="TD244" s="16"/>
      <c r="TE244" s="16"/>
      <c r="TF244" s="16"/>
      <c r="TG244" s="16"/>
      <c r="TH244" s="16"/>
      <c r="TI244" s="16"/>
      <c r="TJ244" s="16"/>
      <c r="TK244" s="16"/>
      <c r="TL244" s="16"/>
      <c r="TM244" s="16"/>
      <c r="TN244" s="16"/>
      <c r="TO244" s="16"/>
    </row>
    <row r="245" spans="1:535" s="98" customFormat="1" x14ac:dyDescent="0.3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c r="GK245" s="16"/>
      <c r="GL245" s="16"/>
      <c r="GM245" s="16"/>
      <c r="GN245" s="16"/>
      <c r="GO245" s="16"/>
      <c r="GP245" s="16"/>
      <c r="GQ245" s="16"/>
      <c r="GR245" s="16"/>
      <c r="GS245" s="16"/>
      <c r="GT245" s="16"/>
      <c r="GU245" s="16"/>
      <c r="GV245" s="16"/>
      <c r="GW245" s="16"/>
      <c r="GX245" s="16"/>
      <c r="GY245" s="16"/>
      <c r="GZ245" s="16"/>
      <c r="HA245" s="16"/>
      <c r="HB245" s="16"/>
      <c r="HC245" s="16"/>
      <c r="HD245" s="16"/>
      <c r="HE245" s="16"/>
      <c r="HF245" s="16"/>
      <c r="HG245" s="16"/>
      <c r="HH245" s="16"/>
      <c r="HI245" s="16"/>
      <c r="HJ245" s="16"/>
      <c r="HK245" s="16"/>
      <c r="HL245" s="16"/>
      <c r="HM245" s="16"/>
      <c r="HN245" s="16"/>
      <c r="HO245" s="16"/>
      <c r="HP245" s="16"/>
      <c r="HQ245" s="16"/>
      <c r="HR245" s="16"/>
      <c r="HS245" s="16"/>
      <c r="HT245" s="16"/>
      <c r="HU245" s="16"/>
      <c r="HV245" s="16"/>
      <c r="HW245" s="16"/>
      <c r="HX245" s="16"/>
      <c r="HY245" s="16"/>
      <c r="HZ245" s="16"/>
      <c r="IA245" s="16"/>
      <c r="IB245" s="16"/>
      <c r="IC245" s="16"/>
      <c r="ID245" s="16"/>
      <c r="IE245" s="16"/>
      <c r="IF245" s="16"/>
      <c r="IG245" s="16"/>
      <c r="IH245" s="16"/>
      <c r="II245" s="16"/>
      <c r="IJ245" s="16"/>
      <c r="IK245" s="16"/>
      <c r="IL245" s="16"/>
      <c r="IM245" s="16"/>
      <c r="IN245" s="16"/>
      <c r="IO245" s="16"/>
      <c r="IP245" s="16"/>
      <c r="IQ245" s="16"/>
      <c r="IR245" s="16"/>
      <c r="IS245" s="16"/>
      <c r="IT245" s="16"/>
      <c r="IU245" s="16"/>
      <c r="IV245" s="16"/>
      <c r="IW245" s="16"/>
      <c r="IX245" s="16"/>
      <c r="IY245" s="16"/>
      <c r="IZ245" s="16"/>
      <c r="JA245" s="16"/>
      <c r="JB245" s="16"/>
      <c r="JC245" s="16"/>
      <c r="JD245" s="16"/>
      <c r="JE245" s="16"/>
      <c r="JF245" s="16"/>
      <c r="JG245" s="16"/>
      <c r="JH245" s="16"/>
      <c r="JI245" s="16"/>
      <c r="JJ245" s="16"/>
      <c r="JK245" s="16"/>
      <c r="JL245" s="16"/>
      <c r="JM245" s="16"/>
      <c r="JN245" s="16"/>
      <c r="JO245" s="16"/>
      <c r="JP245" s="16"/>
      <c r="JQ245" s="16"/>
      <c r="JR245" s="16"/>
      <c r="JS245" s="16"/>
      <c r="JT245" s="16"/>
      <c r="JU245" s="16"/>
      <c r="JV245" s="16"/>
      <c r="JW245" s="16"/>
      <c r="JX245" s="16"/>
      <c r="JY245" s="16"/>
      <c r="JZ245" s="16"/>
      <c r="KA245" s="16"/>
      <c r="KB245" s="16"/>
      <c r="KC245" s="16"/>
      <c r="KD245" s="16"/>
      <c r="KE245" s="16"/>
      <c r="KF245" s="16"/>
      <c r="KG245" s="16"/>
      <c r="KH245" s="16"/>
      <c r="KI245" s="16"/>
      <c r="KJ245" s="16"/>
      <c r="KK245" s="16"/>
      <c r="KL245" s="16"/>
      <c r="KM245" s="16"/>
      <c r="KN245" s="16"/>
      <c r="KO245" s="16"/>
      <c r="KP245" s="16"/>
      <c r="KQ245" s="16"/>
      <c r="KR245" s="16"/>
      <c r="KS245" s="16"/>
      <c r="KT245" s="16"/>
      <c r="KU245" s="16"/>
      <c r="KV245" s="16"/>
      <c r="KW245" s="16"/>
      <c r="KX245" s="16"/>
      <c r="KY245" s="16"/>
      <c r="KZ245" s="16"/>
      <c r="LA245" s="16"/>
      <c r="LB245" s="16"/>
      <c r="LC245" s="16"/>
      <c r="LD245" s="16"/>
      <c r="LE245" s="16"/>
      <c r="LF245" s="16"/>
      <c r="LG245" s="16"/>
      <c r="LH245" s="16"/>
      <c r="LI245" s="16"/>
      <c r="LJ245" s="16"/>
      <c r="LK245" s="16"/>
      <c r="LL245" s="16"/>
      <c r="LM245" s="16"/>
      <c r="LN245" s="16"/>
      <c r="LO245" s="16"/>
      <c r="LP245" s="16"/>
      <c r="LQ245" s="16"/>
      <c r="LR245" s="16"/>
      <c r="LS245" s="16"/>
      <c r="LT245" s="16"/>
      <c r="LU245" s="16"/>
      <c r="LV245" s="16"/>
      <c r="LW245" s="16"/>
      <c r="LX245" s="16"/>
      <c r="LY245" s="16"/>
      <c r="LZ245" s="16"/>
      <c r="MA245" s="16"/>
      <c r="MB245" s="16"/>
      <c r="MC245" s="16"/>
      <c r="MD245" s="16"/>
      <c r="ME245" s="16"/>
      <c r="MF245" s="16"/>
      <c r="MG245" s="16"/>
      <c r="MH245" s="16"/>
      <c r="MI245" s="16"/>
      <c r="MJ245" s="16"/>
      <c r="MK245" s="16"/>
      <c r="ML245" s="16"/>
      <c r="MM245" s="16"/>
      <c r="MN245" s="16"/>
      <c r="MO245" s="16"/>
      <c r="MP245" s="16"/>
      <c r="MQ245" s="16"/>
      <c r="MR245" s="16"/>
      <c r="MS245" s="16"/>
      <c r="MT245" s="16"/>
      <c r="MU245" s="16"/>
      <c r="MV245" s="16"/>
      <c r="MW245" s="16"/>
      <c r="MX245" s="16"/>
      <c r="MY245" s="16"/>
      <c r="MZ245" s="16"/>
      <c r="NA245" s="16"/>
      <c r="NB245" s="16"/>
      <c r="NC245" s="16"/>
      <c r="ND245" s="16"/>
      <c r="NE245" s="16"/>
      <c r="NF245" s="16"/>
      <c r="NG245" s="16"/>
      <c r="NH245" s="16"/>
      <c r="NI245" s="16"/>
      <c r="NJ245" s="16"/>
      <c r="NK245" s="16"/>
      <c r="NL245" s="16"/>
      <c r="NM245" s="16"/>
      <c r="NN245" s="16"/>
      <c r="NO245" s="16"/>
      <c r="NP245" s="16"/>
      <c r="NQ245" s="16"/>
      <c r="NR245" s="16"/>
      <c r="NS245" s="16"/>
      <c r="NT245" s="16"/>
      <c r="NU245" s="16"/>
      <c r="NV245" s="16"/>
      <c r="NW245" s="16"/>
      <c r="NX245" s="16"/>
      <c r="NY245" s="16"/>
      <c r="NZ245" s="16"/>
      <c r="OA245" s="16"/>
      <c r="OB245" s="16"/>
      <c r="OC245" s="16"/>
      <c r="OD245" s="16"/>
      <c r="OE245" s="16"/>
      <c r="OF245" s="16"/>
      <c r="OG245" s="16"/>
      <c r="OH245" s="16"/>
      <c r="OI245" s="16"/>
      <c r="OJ245" s="16"/>
      <c r="OK245" s="16"/>
      <c r="OL245" s="16"/>
      <c r="OM245" s="16"/>
      <c r="ON245" s="16"/>
      <c r="OO245" s="16"/>
      <c r="OP245" s="16"/>
      <c r="OQ245" s="16"/>
      <c r="OR245" s="16"/>
      <c r="OS245" s="16"/>
      <c r="OT245" s="16"/>
      <c r="OU245" s="16"/>
      <c r="OV245" s="16"/>
      <c r="OW245" s="16"/>
      <c r="OX245" s="16"/>
      <c r="OY245" s="16"/>
      <c r="OZ245" s="16"/>
      <c r="PA245" s="16"/>
      <c r="PB245" s="16"/>
      <c r="PC245" s="16"/>
      <c r="PD245" s="16"/>
      <c r="PE245" s="16"/>
      <c r="PF245" s="16"/>
      <c r="PG245" s="16"/>
      <c r="PH245" s="16"/>
      <c r="PI245" s="16"/>
      <c r="PJ245" s="16"/>
      <c r="PK245" s="16"/>
      <c r="PL245" s="16"/>
      <c r="PM245" s="16"/>
      <c r="PN245" s="16"/>
      <c r="PO245" s="16"/>
      <c r="PP245" s="16"/>
      <c r="PQ245" s="16"/>
      <c r="PR245" s="16"/>
      <c r="PS245" s="16"/>
      <c r="PT245" s="16"/>
      <c r="PU245" s="16"/>
      <c r="PV245" s="16"/>
      <c r="PW245" s="16"/>
      <c r="PX245" s="16"/>
      <c r="PY245" s="16"/>
      <c r="PZ245" s="16"/>
      <c r="QA245" s="16"/>
      <c r="QB245" s="16"/>
      <c r="QC245" s="16"/>
      <c r="QD245" s="16"/>
      <c r="QE245" s="16"/>
      <c r="QF245" s="16"/>
      <c r="QG245" s="16"/>
      <c r="QH245" s="16"/>
      <c r="QI245" s="16"/>
      <c r="QJ245" s="16"/>
      <c r="QK245" s="16"/>
      <c r="QL245" s="16"/>
      <c r="QM245" s="16"/>
      <c r="QN245" s="16"/>
      <c r="QO245" s="16"/>
      <c r="QP245" s="16"/>
      <c r="QQ245" s="16"/>
      <c r="QR245" s="16"/>
      <c r="QS245" s="16"/>
      <c r="QT245" s="16"/>
      <c r="QU245" s="16"/>
      <c r="QV245" s="16"/>
      <c r="QW245" s="16"/>
      <c r="QX245" s="16"/>
      <c r="QY245" s="16"/>
      <c r="QZ245" s="16"/>
      <c r="RA245" s="16"/>
      <c r="RB245" s="16"/>
      <c r="RC245" s="16"/>
      <c r="RD245" s="16"/>
      <c r="RE245" s="16"/>
      <c r="RF245" s="16"/>
      <c r="RG245" s="16"/>
      <c r="RH245" s="16"/>
      <c r="RI245" s="16"/>
      <c r="RJ245" s="16"/>
      <c r="RK245" s="16"/>
      <c r="RL245" s="16"/>
      <c r="RM245" s="16"/>
      <c r="RN245" s="16"/>
      <c r="RO245" s="16"/>
      <c r="RP245" s="16"/>
      <c r="RQ245" s="16"/>
      <c r="RR245" s="16"/>
      <c r="RS245" s="16"/>
      <c r="RT245" s="16"/>
      <c r="RU245" s="16"/>
      <c r="RV245" s="16"/>
      <c r="RW245" s="16"/>
      <c r="RX245" s="16"/>
      <c r="RY245" s="16"/>
      <c r="RZ245" s="16"/>
      <c r="SA245" s="16"/>
      <c r="SB245" s="16"/>
      <c r="SC245" s="16"/>
      <c r="SD245" s="16"/>
      <c r="SE245" s="16"/>
      <c r="SF245" s="16"/>
      <c r="SG245" s="16"/>
      <c r="SH245" s="16"/>
      <c r="SI245" s="16"/>
      <c r="SJ245" s="16"/>
      <c r="SK245" s="16"/>
      <c r="SL245" s="16"/>
      <c r="SM245" s="16"/>
      <c r="SN245" s="16"/>
      <c r="SO245" s="16"/>
      <c r="SP245" s="16"/>
      <c r="SQ245" s="16"/>
      <c r="SR245" s="16"/>
      <c r="SS245" s="16"/>
      <c r="ST245" s="16"/>
      <c r="SU245" s="16"/>
      <c r="SV245" s="16"/>
      <c r="SW245" s="16"/>
      <c r="SX245" s="16"/>
      <c r="SY245" s="16"/>
      <c r="SZ245" s="16"/>
      <c r="TA245" s="16"/>
      <c r="TB245" s="16"/>
      <c r="TC245" s="16"/>
      <c r="TD245" s="16"/>
      <c r="TE245" s="16"/>
      <c r="TF245" s="16"/>
      <c r="TG245" s="16"/>
      <c r="TH245" s="16"/>
      <c r="TI245" s="16"/>
      <c r="TJ245" s="16"/>
      <c r="TK245" s="16"/>
      <c r="TL245" s="16"/>
      <c r="TM245" s="16"/>
      <c r="TN245" s="16"/>
      <c r="TO245" s="16"/>
    </row>
    <row r="246" spans="1:535" s="98" customFormat="1" x14ac:dyDescent="0.3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D246" s="16"/>
      <c r="GE246" s="16"/>
      <c r="GF246" s="16"/>
      <c r="GG246" s="16"/>
      <c r="GH246" s="16"/>
      <c r="GI246" s="16"/>
      <c r="GJ246" s="16"/>
      <c r="GK246" s="16"/>
      <c r="GL246" s="16"/>
      <c r="GM246" s="16"/>
      <c r="GN246" s="16"/>
      <c r="GO246" s="16"/>
      <c r="GP246" s="16"/>
      <c r="GQ246" s="16"/>
      <c r="GR246" s="16"/>
      <c r="GS246" s="16"/>
      <c r="GT246" s="16"/>
      <c r="GU246" s="16"/>
      <c r="GV246" s="16"/>
      <c r="GW246" s="16"/>
      <c r="GX246" s="16"/>
      <c r="GY246" s="16"/>
      <c r="GZ246" s="16"/>
      <c r="HA246" s="16"/>
      <c r="HB246" s="16"/>
      <c r="HC246" s="16"/>
      <c r="HD246" s="16"/>
      <c r="HE246" s="16"/>
      <c r="HF246" s="16"/>
      <c r="HG246" s="16"/>
      <c r="HH246" s="16"/>
      <c r="HI246" s="16"/>
      <c r="HJ246" s="16"/>
      <c r="HK246" s="16"/>
      <c r="HL246" s="16"/>
      <c r="HM246" s="16"/>
      <c r="HN246" s="16"/>
      <c r="HO246" s="16"/>
      <c r="HP246" s="16"/>
      <c r="HQ246" s="16"/>
      <c r="HR246" s="16"/>
      <c r="HS246" s="16"/>
      <c r="HT246" s="16"/>
      <c r="HU246" s="16"/>
      <c r="HV246" s="16"/>
      <c r="HW246" s="16"/>
      <c r="HX246" s="16"/>
      <c r="HY246" s="16"/>
      <c r="HZ246" s="16"/>
      <c r="IA246" s="16"/>
      <c r="IB246" s="16"/>
      <c r="IC246" s="16"/>
      <c r="ID246" s="16"/>
      <c r="IE246" s="16"/>
      <c r="IF246" s="16"/>
      <c r="IG246" s="16"/>
      <c r="IH246" s="16"/>
      <c r="II246" s="16"/>
      <c r="IJ246" s="16"/>
      <c r="IK246" s="16"/>
      <c r="IL246" s="16"/>
      <c r="IM246" s="16"/>
      <c r="IN246" s="16"/>
      <c r="IO246" s="16"/>
      <c r="IP246" s="16"/>
      <c r="IQ246" s="16"/>
      <c r="IR246" s="16"/>
      <c r="IS246" s="16"/>
      <c r="IT246" s="16"/>
      <c r="IU246" s="16"/>
      <c r="IV246" s="16"/>
      <c r="IW246" s="16"/>
      <c r="IX246" s="16"/>
      <c r="IY246" s="16"/>
      <c r="IZ246" s="16"/>
      <c r="JA246" s="16"/>
      <c r="JB246" s="16"/>
      <c r="JC246" s="16"/>
      <c r="JD246" s="16"/>
      <c r="JE246" s="16"/>
      <c r="JF246" s="16"/>
      <c r="JG246" s="16"/>
      <c r="JH246" s="16"/>
      <c r="JI246" s="16"/>
      <c r="JJ246" s="16"/>
      <c r="JK246" s="16"/>
      <c r="JL246" s="16"/>
      <c r="JM246" s="16"/>
      <c r="JN246" s="16"/>
      <c r="JO246" s="16"/>
      <c r="JP246" s="16"/>
      <c r="JQ246" s="16"/>
      <c r="JR246" s="16"/>
      <c r="JS246" s="16"/>
      <c r="JT246" s="16"/>
      <c r="JU246" s="16"/>
      <c r="JV246" s="16"/>
      <c r="JW246" s="16"/>
      <c r="JX246" s="16"/>
      <c r="JY246" s="16"/>
      <c r="JZ246" s="16"/>
      <c r="KA246" s="16"/>
      <c r="KB246" s="16"/>
      <c r="KC246" s="16"/>
      <c r="KD246" s="16"/>
      <c r="KE246" s="16"/>
      <c r="KF246" s="16"/>
      <c r="KG246" s="16"/>
      <c r="KH246" s="16"/>
      <c r="KI246" s="16"/>
      <c r="KJ246" s="16"/>
      <c r="KK246" s="16"/>
      <c r="KL246" s="16"/>
      <c r="KM246" s="16"/>
      <c r="KN246" s="16"/>
      <c r="KO246" s="16"/>
      <c r="KP246" s="16"/>
      <c r="KQ246" s="16"/>
      <c r="KR246" s="16"/>
      <c r="KS246" s="16"/>
      <c r="KT246" s="16"/>
      <c r="KU246" s="16"/>
      <c r="KV246" s="16"/>
      <c r="KW246" s="16"/>
      <c r="KX246" s="16"/>
      <c r="KY246" s="16"/>
      <c r="KZ246" s="16"/>
      <c r="LA246" s="16"/>
      <c r="LB246" s="16"/>
      <c r="LC246" s="16"/>
      <c r="LD246" s="16"/>
      <c r="LE246" s="16"/>
      <c r="LF246" s="16"/>
      <c r="LG246" s="16"/>
      <c r="LH246" s="16"/>
      <c r="LI246" s="16"/>
      <c r="LJ246" s="16"/>
      <c r="LK246" s="16"/>
      <c r="LL246" s="16"/>
      <c r="LM246" s="16"/>
      <c r="LN246" s="16"/>
      <c r="LO246" s="16"/>
      <c r="LP246" s="16"/>
      <c r="LQ246" s="16"/>
      <c r="LR246" s="16"/>
      <c r="LS246" s="16"/>
      <c r="LT246" s="16"/>
      <c r="LU246" s="16"/>
      <c r="LV246" s="16"/>
      <c r="LW246" s="16"/>
      <c r="LX246" s="16"/>
      <c r="LY246" s="16"/>
      <c r="LZ246" s="16"/>
      <c r="MA246" s="16"/>
      <c r="MB246" s="16"/>
      <c r="MC246" s="16"/>
      <c r="MD246" s="16"/>
      <c r="ME246" s="16"/>
      <c r="MF246" s="16"/>
      <c r="MG246" s="16"/>
      <c r="MH246" s="16"/>
      <c r="MI246" s="16"/>
      <c r="MJ246" s="16"/>
      <c r="MK246" s="16"/>
      <c r="ML246" s="16"/>
      <c r="MM246" s="16"/>
      <c r="MN246" s="16"/>
      <c r="MO246" s="16"/>
      <c r="MP246" s="16"/>
      <c r="MQ246" s="16"/>
      <c r="MR246" s="16"/>
      <c r="MS246" s="16"/>
      <c r="MT246" s="16"/>
      <c r="MU246" s="16"/>
      <c r="MV246" s="16"/>
      <c r="MW246" s="16"/>
      <c r="MX246" s="16"/>
      <c r="MY246" s="16"/>
      <c r="MZ246" s="16"/>
      <c r="NA246" s="16"/>
      <c r="NB246" s="16"/>
      <c r="NC246" s="16"/>
      <c r="ND246" s="16"/>
      <c r="NE246" s="16"/>
      <c r="NF246" s="16"/>
      <c r="NG246" s="16"/>
      <c r="NH246" s="16"/>
      <c r="NI246" s="16"/>
      <c r="NJ246" s="16"/>
      <c r="NK246" s="16"/>
      <c r="NL246" s="16"/>
      <c r="NM246" s="16"/>
      <c r="NN246" s="16"/>
      <c r="NO246" s="16"/>
      <c r="NP246" s="16"/>
      <c r="NQ246" s="16"/>
      <c r="NR246" s="16"/>
      <c r="NS246" s="16"/>
      <c r="NT246" s="16"/>
      <c r="NU246" s="16"/>
      <c r="NV246" s="16"/>
      <c r="NW246" s="16"/>
      <c r="NX246" s="16"/>
      <c r="NY246" s="16"/>
      <c r="NZ246" s="16"/>
      <c r="OA246" s="16"/>
      <c r="OB246" s="16"/>
      <c r="OC246" s="16"/>
      <c r="OD246" s="16"/>
      <c r="OE246" s="16"/>
      <c r="OF246" s="16"/>
      <c r="OG246" s="16"/>
      <c r="OH246" s="16"/>
      <c r="OI246" s="16"/>
      <c r="OJ246" s="16"/>
      <c r="OK246" s="16"/>
      <c r="OL246" s="16"/>
      <c r="OM246" s="16"/>
      <c r="ON246" s="16"/>
      <c r="OO246" s="16"/>
      <c r="OP246" s="16"/>
      <c r="OQ246" s="16"/>
      <c r="OR246" s="16"/>
      <c r="OS246" s="16"/>
      <c r="OT246" s="16"/>
      <c r="OU246" s="16"/>
      <c r="OV246" s="16"/>
      <c r="OW246" s="16"/>
      <c r="OX246" s="16"/>
      <c r="OY246" s="16"/>
      <c r="OZ246" s="16"/>
      <c r="PA246" s="16"/>
      <c r="PB246" s="16"/>
      <c r="PC246" s="16"/>
      <c r="PD246" s="16"/>
      <c r="PE246" s="16"/>
      <c r="PF246" s="16"/>
      <c r="PG246" s="16"/>
      <c r="PH246" s="16"/>
      <c r="PI246" s="16"/>
      <c r="PJ246" s="16"/>
      <c r="PK246" s="16"/>
      <c r="PL246" s="16"/>
      <c r="PM246" s="16"/>
      <c r="PN246" s="16"/>
      <c r="PO246" s="16"/>
      <c r="PP246" s="16"/>
      <c r="PQ246" s="16"/>
      <c r="PR246" s="16"/>
      <c r="PS246" s="16"/>
      <c r="PT246" s="16"/>
      <c r="PU246" s="16"/>
      <c r="PV246" s="16"/>
      <c r="PW246" s="16"/>
      <c r="PX246" s="16"/>
      <c r="PY246" s="16"/>
      <c r="PZ246" s="16"/>
      <c r="QA246" s="16"/>
      <c r="QB246" s="16"/>
      <c r="QC246" s="16"/>
      <c r="QD246" s="16"/>
      <c r="QE246" s="16"/>
      <c r="QF246" s="16"/>
      <c r="QG246" s="16"/>
      <c r="QH246" s="16"/>
      <c r="QI246" s="16"/>
      <c r="QJ246" s="16"/>
      <c r="QK246" s="16"/>
      <c r="QL246" s="16"/>
      <c r="QM246" s="16"/>
      <c r="QN246" s="16"/>
      <c r="QO246" s="16"/>
      <c r="QP246" s="16"/>
      <c r="QQ246" s="16"/>
      <c r="QR246" s="16"/>
      <c r="QS246" s="16"/>
      <c r="QT246" s="16"/>
      <c r="QU246" s="16"/>
      <c r="QV246" s="16"/>
      <c r="QW246" s="16"/>
      <c r="QX246" s="16"/>
      <c r="QY246" s="16"/>
      <c r="QZ246" s="16"/>
      <c r="RA246" s="16"/>
      <c r="RB246" s="16"/>
      <c r="RC246" s="16"/>
      <c r="RD246" s="16"/>
      <c r="RE246" s="16"/>
      <c r="RF246" s="16"/>
      <c r="RG246" s="16"/>
      <c r="RH246" s="16"/>
      <c r="RI246" s="16"/>
      <c r="RJ246" s="16"/>
      <c r="RK246" s="16"/>
      <c r="RL246" s="16"/>
      <c r="RM246" s="16"/>
      <c r="RN246" s="16"/>
      <c r="RO246" s="16"/>
      <c r="RP246" s="16"/>
      <c r="RQ246" s="16"/>
      <c r="RR246" s="16"/>
      <c r="RS246" s="16"/>
      <c r="RT246" s="16"/>
      <c r="RU246" s="16"/>
      <c r="RV246" s="16"/>
      <c r="RW246" s="16"/>
      <c r="RX246" s="16"/>
      <c r="RY246" s="16"/>
      <c r="RZ246" s="16"/>
      <c r="SA246" s="16"/>
      <c r="SB246" s="16"/>
      <c r="SC246" s="16"/>
      <c r="SD246" s="16"/>
      <c r="SE246" s="16"/>
      <c r="SF246" s="16"/>
      <c r="SG246" s="16"/>
      <c r="SH246" s="16"/>
      <c r="SI246" s="16"/>
      <c r="SJ246" s="16"/>
      <c r="SK246" s="16"/>
      <c r="SL246" s="16"/>
      <c r="SM246" s="16"/>
      <c r="SN246" s="16"/>
      <c r="SO246" s="16"/>
      <c r="SP246" s="16"/>
      <c r="SQ246" s="16"/>
      <c r="SR246" s="16"/>
      <c r="SS246" s="16"/>
      <c r="ST246" s="16"/>
      <c r="SU246" s="16"/>
      <c r="SV246" s="16"/>
      <c r="SW246" s="16"/>
      <c r="SX246" s="16"/>
      <c r="SY246" s="16"/>
      <c r="SZ246" s="16"/>
      <c r="TA246" s="16"/>
      <c r="TB246" s="16"/>
      <c r="TC246" s="16"/>
      <c r="TD246" s="16"/>
      <c r="TE246" s="16"/>
      <c r="TF246" s="16"/>
      <c r="TG246" s="16"/>
      <c r="TH246" s="16"/>
      <c r="TI246" s="16"/>
      <c r="TJ246" s="16"/>
      <c r="TK246" s="16"/>
      <c r="TL246" s="16"/>
      <c r="TM246" s="16"/>
      <c r="TN246" s="16"/>
      <c r="TO246" s="16"/>
    </row>
    <row r="247" spans="1:535" s="98" customFormat="1" x14ac:dyDescent="0.3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D247" s="16"/>
      <c r="GE247" s="16"/>
      <c r="GF247" s="16"/>
      <c r="GG247" s="16"/>
      <c r="GH247" s="16"/>
      <c r="GI247" s="16"/>
      <c r="GJ247" s="16"/>
      <c r="GK247" s="16"/>
      <c r="GL247" s="16"/>
      <c r="GM247" s="16"/>
      <c r="GN247" s="16"/>
      <c r="GO247" s="16"/>
      <c r="GP247" s="16"/>
      <c r="GQ247" s="16"/>
      <c r="GR247" s="16"/>
      <c r="GS247" s="16"/>
      <c r="GT247" s="16"/>
      <c r="GU247" s="16"/>
      <c r="GV247" s="16"/>
      <c r="GW247" s="16"/>
      <c r="GX247" s="16"/>
      <c r="GY247" s="16"/>
      <c r="GZ247" s="16"/>
      <c r="HA247" s="16"/>
      <c r="HB247" s="16"/>
      <c r="HC247" s="16"/>
      <c r="HD247" s="16"/>
      <c r="HE247" s="16"/>
      <c r="HF247" s="16"/>
      <c r="HG247" s="16"/>
      <c r="HH247" s="16"/>
      <c r="HI247" s="16"/>
      <c r="HJ247" s="16"/>
      <c r="HK247" s="16"/>
      <c r="HL247" s="16"/>
      <c r="HM247" s="16"/>
      <c r="HN247" s="16"/>
      <c r="HO247" s="16"/>
      <c r="HP247" s="16"/>
      <c r="HQ247" s="16"/>
      <c r="HR247" s="16"/>
      <c r="HS247" s="16"/>
      <c r="HT247" s="16"/>
      <c r="HU247" s="16"/>
      <c r="HV247" s="16"/>
      <c r="HW247" s="16"/>
      <c r="HX247" s="16"/>
      <c r="HY247" s="16"/>
      <c r="HZ247" s="16"/>
      <c r="IA247" s="16"/>
      <c r="IB247" s="16"/>
      <c r="IC247" s="16"/>
      <c r="ID247" s="16"/>
      <c r="IE247" s="16"/>
      <c r="IF247" s="16"/>
      <c r="IG247" s="16"/>
      <c r="IH247" s="16"/>
      <c r="II247" s="16"/>
      <c r="IJ247" s="16"/>
      <c r="IK247" s="16"/>
      <c r="IL247" s="16"/>
      <c r="IM247" s="16"/>
      <c r="IN247" s="16"/>
      <c r="IO247" s="16"/>
      <c r="IP247" s="16"/>
      <c r="IQ247" s="16"/>
      <c r="IR247" s="16"/>
      <c r="IS247" s="16"/>
      <c r="IT247" s="16"/>
      <c r="IU247" s="16"/>
      <c r="IV247" s="16"/>
      <c r="IW247" s="16"/>
      <c r="IX247" s="16"/>
      <c r="IY247" s="16"/>
      <c r="IZ247" s="16"/>
      <c r="JA247" s="16"/>
      <c r="JB247" s="16"/>
      <c r="JC247" s="16"/>
      <c r="JD247" s="16"/>
      <c r="JE247" s="16"/>
      <c r="JF247" s="16"/>
      <c r="JG247" s="16"/>
      <c r="JH247" s="16"/>
      <c r="JI247" s="16"/>
      <c r="JJ247" s="16"/>
      <c r="JK247" s="16"/>
      <c r="JL247" s="16"/>
      <c r="JM247" s="16"/>
      <c r="JN247" s="16"/>
      <c r="JO247" s="16"/>
      <c r="JP247" s="16"/>
      <c r="JQ247" s="16"/>
      <c r="JR247" s="16"/>
      <c r="JS247" s="16"/>
      <c r="JT247" s="16"/>
      <c r="JU247" s="16"/>
      <c r="JV247" s="16"/>
      <c r="JW247" s="16"/>
      <c r="JX247" s="16"/>
      <c r="JY247" s="16"/>
      <c r="JZ247" s="16"/>
      <c r="KA247" s="16"/>
      <c r="KB247" s="16"/>
      <c r="KC247" s="16"/>
      <c r="KD247" s="16"/>
      <c r="KE247" s="16"/>
      <c r="KF247" s="16"/>
      <c r="KG247" s="16"/>
      <c r="KH247" s="16"/>
      <c r="KI247" s="16"/>
      <c r="KJ247" s="16"/>
      <c r="KK247" s="16"/>
      <c r="KL247" s="16"/>
      <c r="KM247" s="16"/>
      <c r="KN247" s="16"/>
      <c r="KO247" s="16"/>
      <c r="KP247" s="16"/>
      <c r="KQ247" s="16"/>
      <c r="KR247" s="16"/>
      <c r="KS247" s="16"/>
      <c r="KT247" s="16"/>
      <c r="KU247" s="16"/>
      <c r="KV247" s="16"/>
      <c r="KW247" s="16"/>
      <c r="KX247" s="16"/>
      <c r="KY247" s="16"/>
      <c r="KZ247" s="16"/>
      <c r="LA247" s="16"/>
      <c r="LB247" s="16"/>
      <c r="LC247" s="16"/>
      <c r="LD247" s="16"/>
      <c r="LE247" s="16"/>
      <c r="LF247" s="16"/>
      <c r="LG247" s="16"/>
      <c r="LH247" s="16"/>
      <c r="LI247" s="16"/>
      <c r="LJ247" s="16"/>
      <c r="LK247" s="16"/>
      <c r="LL247" s="16"/>
      <c r="LM247" s="16"/>
      <c r="LN247" s="16"/>
      <c r="LO247" s="16"/>
      <c r="LP247" s="16"/>
      <c r="LQ247" s="16"/>
      <c r="LR247" s="16"/>
      <c r="LS247" s="16"/>
      <c r="LT247" s="16"/>
      <c r="LU247" s="16"/>
      <c r="LV247" s="16"/>
      <c r="LW247" s="16"/>
      <c r="LX247" s="16"/>
      <c r="LY247" s="16"/>
      <c r="LZ247" s="16"/>
      <c r="MA247" s="16"/>
      <c r="MB247" s="16"/>
      <c r="MC247" s="16"/>
      <c r="MD247" s="16"/>
      <c r="ME247" s="16"/>
      <c r="MF247" s="16"/>
      <c r="MG247" s="16"/>
      <c r="MH247" s="16"/>
      <c r="MI247" s="16"/>
      <c r="MJ247" s="16"/>
      <c r="MK247" s="16"/>
      <c r="ML247" s="16"/>
      <c r="MM247" s="16"/>
      <c r="MN247" s="16"/>
      <c r="MO247" s="16"/>
      <c r="MP247" s="16"/>
      <c r="MQ247" s="16"/>
      <c r="MR247" s="16"/>
      <c r="MS247" s="16"/>
      <c r="MT247" s="16"/>
      <c r="MU247" s="16"/>
      <c r="MV247" s="16"/>
      <c r="MW247" s="16"/>
      <c r="MX247" s="16"/>
      <c r="MY247" s="16"/>
      <c r="MZ247" s="16"/>
      <c r="NA247" s="16"/>
      <c r="NB247" s="16"/>
      <c r="NC247" s="16"/>
      <c r="ND247" s="16"/>
      <c r="NE247" s="16"/>
      <c r="NF247" s="16"/>
      <c r="NG247" s="16"/>
      <c r="NH247" s="16"/>
      <c r="NI247" s="16"/>
      <c r="NJ247" s="16"/>
      <c r="NK247" s="16"/>
      <c r="NL247" s="16"/>
      <c r="NM247" s="16"/>
      <c r="NN247" s="16"/>
      <c r="NO247" s="16"/>
      <c r="NP247" s="16"/>
      <c r="NQ247" s="16"/>
      <c r="NR247" s="16"/>
      <c r="NS247" s="16"/>
      <c r="NT247" s="16"/>
      <c r="NU247" s="16"/>
      <c r="NV247" s="16"/>
      <c r="NW247" s="16"/>
      <c r="NX247" s="16"/>
      <c r="NY247" s="16"/>
      <c r="NZ247" s="16"/>
      <c r="OA247" s="16"/>
      <c r="OB247" s="16"/>
      <c r="OC247" s="16"/>
      <c r="OD247" s="16"/>
      <c r="OE247" s="16"/>
      <c r="OF247" s="16"/>
      <c r="OG247" s="16"/>
      <c r="OH247" s="16"/>
      <c r="OI247" s="16"/>
      <c r="OJ247" s="16"/>
      <c r="OK247" s="16"/>
      <c r="OL247" s="16"/>
      <c r="OM247" s="16"/>
      <c r="ON247" s="16"/>
      <c r="OO247" s="16"/>
      <c r="OP247" s="16"/>
      <c r="OQ247" s="16"/>
      <c r="OR247" s="16"/>
      <c r="OS247" s="16"/>
      <c r="OT247" s="16"/>
      <c r="OU247" s="16"/>
      <c r="OV247" s="16"/>
      <c r="OW247" s="16"/>
      <c r="OX247" s="16"/>
      <c r="OY247" s="16"/>
      <c r="OZ247" s="16"/>
      <c r="PA247" s="16"/>
      <c r="PB247" s="16"/>
      <c r="PC247" s="16"/>
      <c r="PD247" s="16"/>
      <c r="PE247" s="16"/>
      <c r="PF247" s="16"/>
      <c r="PG247" s="16"/>
      <c r="PH247" s="16"/>
      <c r="PI247" s="16"/>
      <c r="PJ247" s="16"/>
      <c r="PK247" s="16"/>
      <c r="PL247" s="16"/>
      <c r="PM247" s="16"/>
      <c r="PN247" s="16"/>
      <c r="PO247" s="16"/>
      <c r="PP247" s="16"/>
      <c r="PQ247" s="16"/>
      <c r="PR247" s="16"/>
      <c r="PS247" s="16"/>
      <c r="PT247" s="16"/>
      <c r="PU247" s="16"/>
      <c r="PV247" s="16"/>
      <c r="PW247" s="16"/>
      <c r="PX247" s="16"/>
      <c r="PY247" s="16"/>
      <c r="PZ247" s="16"/>
      <c r="QA247" s="16"/>
      <c r="QB247" s="16"/>
      <c r="QC247" s="16"/>
      <c r="QD247" s="16"/>
      <c r="QE247" s="16"/>
      <c r="QF247" s="16"/>
      <c r="QG247" s="16"/>
      <c r="QH247" s="16"/>
      <c r="QI247" s="16"/>
      <c r="QJ247" s="16"/>
      <c r="QK247" s="16"/>
      <c r="QL247" s="16"/>
      <c r="QM247" s="16"/>
      <c r="QN247" s="16"/>
      <c r="QO247" s="16"/>
      <c r="QP247" s="16"/>
      <c r="QQ247" s="16"/>
      <c r="QR247" s="16"/>
      <c r="QS247" s="16"/>
      <c r="QT247" s="16"/>
      <c r="QU247" s="16"/>
      <c r="QV247" s="16"/>
      <c r="QW247" s="16"/>
      <c r="QX247" s="16"/>
      <c r="QY247" s="16"/>
      <c r="QZ247" s="16"/>
      <c r="RA247" s="16"/>
      <c r="RB247" s="16"/>
      <c r="RC247" s="16"/>
      <c r="RD247" s="16"/>
      <c r="RE247" s="16"/>
      <c r="RF247" s="16"/>
      <c r="RG247" s="16"/>
      <c r="RH247" s="16"/>
      <c r="RI247" s="16"/>
      <c r="RJ247" s="16"/>
      <c r="RK247" s="16"/>
      <c r="RL247" s="16"/>
      <c r="RM247" s="16"/>
      <c r="RN247" s="16"/>
      <c r="RO247" s="16"/>
      <c r="RP247" s="16"/>
      <c r="RQ247" s="16"/>
      <c r="RR247" s="16"/>
      <c r="RS247" s="16"/>
      <c r="RT247" s="16"/>
      <c r="RU247" s="16"/>
      <c r="RV247" s="16"/>
      <c r="RW247" s="16"/>
      <c r="RX247" s="16"/>
      <c r="RY247" s="16"/>
      <c r="RZ247" s="16"/>
      <c r="SA247" s="16"/>
      <c r="SB247" s="16"/>
      <c r="SC247" s="16"/>
      <c r="SD247" s="16"/>
      <c r="SE247" s="16"/>
      <c r="SF247" s="16"/>
      <c r="SG247" s="16"/>
      <c r="SH247" s="16"/>
      <c r="SI247" s="16"/>
      <c r="SJ247" s="16"/>
      <c r="SK247" s="16"/>
      <c r="SL247" s="16"/>
      <c r="SM247" s="16"/>
      <c r="SN247" s="16"/>
      <c r="SO247" s="16"/>
      <c r="SP247" s="16"/>
      <c r="SQ247" s="16"/>
      <c r="SR247" s="16"/>
      <c r="SS247" s="16"/>
      <c r="ST247" s="16"/>
      <c r="SU247" s="16"/>
      <c r="SV247" s="16"/>
      <c r="SW247" s="16"/>
      <c r="SX247" s="16"/>
      <c r="SY247" s="16"/>
      <c r="SZ247" s="16"/>
      <c r="TA247" s="16"/>
      <c r="TB247" s="16"/>
      <c r="TC247" s="16"/>
      <c r="TD247" s="16"/>
      <c r="TE247" s="16"/>
      <c r="TF247" s="16"/>
      <c r="TG247" s="16"/>
      <c r="TH247" s="16"/>
      <c r="TI247" s="16"/>
      <c r="TJ247" s="16"/>
      <c r="TK247" s="16"/>
      <c r="TL247" s="16"/>
      <c r="TM247" s="16"/>
      <c r="TN247" s="16"/>
      <c r="TO247" s="16"/>
    </row>
    <row r="248" spans="1:535" x14ac:dyDescent="0.35">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row>
    <row r="249" spans="1:535" x14ac:dyDescent="0.35">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row>
    <row r="250" spans="1:535" x14ac:dyDescent="0.35">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row>
    <row r="251" spans="1:535" x14ac:dyDescent="0.35">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row>
    <row r="252" spans="1:535" x14ac:dyDescent="0.35">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row>
    <row r="253" spans="1:535" x14ac:dyDescent="0.35">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row>
    <row r="254" spans="1:535" x14ac:dyDescent="0.35">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row>
    <row r="255" spans="1:535" x14ac:dyDescent="0.35">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row>
    <row r="256" spans="1:535" x14ac:dyDescent="0.35">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row>
    <row r="257" s="16" customFormat="1" x14ac:dyDescent="0.35"/>
    <row r="258" s="16" customFormat="1" x14ac:dyDescent="0.35"/>
    <row r="259" s="16" customFormat="1" x14ac:dyDescent="0.35"/>
    <row r="260" s="16" customFormat="1" x14ac:dyDescent="0.35"/>
    <row r="261" s="16" customFormat="1" x14ac:dyDescent="0.35"/>
    <row r="262" s="16" customFormat="1" x14ac:dyDescent="0.35"/>
    <row r="263" s="16" customFormat="1" x14ac:dyDescent="0.35"/>
    <row r="264" s="16" customFormat="1" x14ac:dyDescent="0.35"/>
    <row r="265" s="16" customFormat="1" x14ac:dyDescent="0.35"/>
    <row r="266" s="16" customFormat="1" x14ac:dyDescent="0.35"/>
  </sheetData>
  <autoFilter ref="A12:W12" xr:uid="{580740AA-3D7F-4164-8CD0-48C96D20D6E6}"/>
  <hyperlinks>
    <hyperlink ref="F77" r:id="rId1" xr:uid="{BA7C329C-5797-4BFC-84BB-8565AAF8FD23}"/>
    <hyperlink ref="F62" r:id="rId2" xr:uid="{7E6FB874-EEDE-4FA7-918A-5E2BD87322DE}"/>
  </hyperlinks>
  <pageMargins left="0.7" right="0.7" top="0.75" bottom="0.75" header="0.3" footer="0.3"/>
  <pageSetup paperSize="9" orientation="portrait"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135CD-F412-4E7F-89D6-B4D884D9A00E}">
  <dimension ref="A1:TP267"/>
  <sheetViews>
    <sheetView showGridLines="0" zoomScale="115" zoomScaleNormal="115" workbookViewId="0">
      <pane xSplit="2" ySplit="12" topLeftCell="S50" activePane="bottomRight" state="frozen"/>
      <selection pane="topRight" activeCell="C1" sqref="C1"/>
      <selection pane="bottomLeft" activeCell="A13" sqref="A13"/>
      <selection pane="bottomRight" activeCell="AA3" sqref="AA3:AA4"/>
    </sheetView>
  </sheetViews>
  <sheetFormatPr defaultColWidth="8.54296875" defaultRowHeight="14.5" outlineLevelRow="1" outlineLevelCol="1" x14ac:dyDescent="0.35"/>
  <cols>
    <col min="1" max="1" width="34.81640625" style="623" customWidth="1"/>
    <col min="2" max="2" width="30.453125" style="623" customWidth="1"/>
    <col min="3" max="3" width="21.81640625" style="623" customWidth="1"/>
    <col min="4" max="4" width="15.54296875" style="16" customWidth="1"/>
    <col min="5" max="5" width="32.54296875" style="16" customWidth="1"/>
    <col min="6" max="6" width="16.81640625" style="623" customWidth="1"/>
    <col min="7" max="7" width="21.7265625" style="623" customWidth="1"/>
    <col min="8" max="15" width="12.54296875" style="16" hidden="1" customWidth="1" outlineLevel="1"/>
    <col min="16" max="16" width="12.54296875" style="16" customWidth="1" collapsed="1"/>
    <col min="17" max="22" width="12.54296875" style="16" customWidth="1"/>
    <col min="23" max="26" width="14.54296875" style="16" customWidth="1"/>
    <col min="27" max="27" width="16.453125" style="98" customWidth="1"/>
    <col min="28" max="51" width="9.453125" style="98" customWidth="1"/>
    <col min="52" max="16384" width="8.54296875" style="16"/>
  </cols>
  <sheetData>
    <row r="1" spans="1:51" ht="20" outlineLevel="1" thickBot="1" x14ac:dyDescent="0.4">
      <c r="A1" s="604"/>
      <c r="B1" s="604"/>
      <c r="C1" s="604"/>
      <c r="D1" s="294"/>
      <c r="E1" s="294"/>
      <c r="F1" s="604"/>
      <c r="G1" s="604"/>
      <c r="H1" s="48"/>
      <c r="I1" s="48"/>
      <c r="J1" s="48"/>
      <c r="K1" s="48"/>
      <c r="L1" s="48"/>
      <c r="M1" s="48"/>
      <c r="N1" s="48"/>
      <c r="O1" s="48"/>
      <c r="P1" s="49" t="s">
        <v>22</v>
      </c>
      <c r="Q1" s="50" t="s">
        <v>23</v>
      </c>
      <c r="R1" s="50" t="s">
        <v>24</v>
      </c>
      <c r="S1" s="50" t="s">
        <v>25</v>
      </c>
      <c r="T1" s="50" t="s">
        <v>26</v>
      </c>
      <c r="U1" s="50" t="s">
        <v>27</v>
      </c>
      <c r="V1" s="50" t="s">
        <v>490</v>
      </c>
      <c r="W1" s="50" t="s">
        <v>491</v>
      </c>
      <c r="X1" s="50" t="s">
        <v>665</v>
      </c>
      <c r="Y1" s="50" t="s">
        <v>666</v>
      </c>
      <c r="Z1" s="50" t="s">
        <v>681</v>
      </c>
      <c r="AA1" s="50" t="s">
        <v>694</v>
      </c>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row>
    <row r="2" spans="1:51" ht="20.5" outlineLevel="1" thickTop="1" thickBot="1" x14ac:dyDescent="0.4">
      <c r="A2" s="604"/>
      <c r="B2" s="604"/>
      <c r="C2" s="604"/>
      <c r="D2" s="293"/>
      <c r="E2" s="293"/>
      <c r="F2" s="604"/>
      <c r="G2" s="604"/>
      <c r="H2" s="51" t="s">
        <v>28</v>
      </c>
      <c r="I2" s="52" t="s">
        <v>29</v>
      </c>
      <c r="J2" s="52" t="s">
        <v>30</v>
      </c>
      <c r="K2" s="52" t="s">
        <v>31</v>
      </c>
      <c r="L2" s="52" t="s">
        <v>32</v>
      </c>
      <c r="M2" s="52" t="s">
        <v>33</v>
      </c>
      <c r="N2" s="52" t="s">
        <v>34</v>
      </c>
      <c r="O2" s="53" t="s">
        <v>35</v>
      </c>
      <c r="P2" s="54" t="s">
        <v>36</v>
      </c>
      <c r="Q2" s="55" t="s">
        <v>37</v>
      </c>
      <c r="R2" s="55" t="s">
        <v>38</v>
      </c>
      <c r="S2" s="55" t="s">
        <v>39</v>
      </c>
      <c r="T2" s="55" t="s">
        <v>40</v>
      </c>
      <c r="U2" s="55" t="s">
        <v>41</v>
      </c>
      <c r="V2" s="55" t="s">
        <v>42</v>
      </c>
      <c r="W2" s="55" t="s">
        <v>492</v>
      </c>
      <c r="X2" s="55" t="s">
        <v>586</v>
      </c>
      <c r="Y2" s="55" t="s">
        <v>587</v>
      </c>
      <c r="Z2" s="55" t="s">
        <v>588</v>
      </c>
      <c r="AA2" s="55" t="s">
        <v>589</v>
      </c>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row>
    <row r="3" spans="1:51" outlineLevel="1" x14ac:dyDescent="0.35">
      <c r="A3" s="605"/>
      <c r="B3" s="624"/>
      <c r="C3" s="604"/>
      <c r="D3" s="294"/>
      <c r="E3" s="294"/>
      <c r="F3" s="604"/>
      <c r="G3" s="652" t="s">
        <v>43</v>
      </c>
      <c r="H3" s="59">
        <v>4361</v>
      </c>
      <c r="I3" s="60">
        <v>4386</v>
      </c>
      <c r="J3" s="60">
        <v>4465</v>
      </c>
      <c r="K3" s="60">
        <v>4493</v>
      </c>
      <c r="L3" s="60">
        <v>4590</v>
      </c>
      <c r="M3" s="60">
        <v>4655</v>
      </c>
      <c r="N3" s="60">
        <v>4715</v>
      </c>
      <c r="O3" s="61">
        <v>5313</v>
      </c>
      <c r="P3" s="62">
        <f>'[2]EnMS O&amp;T'!P3</f>
        <v>5619.11</v>
      </c>
      <c r="Q3" s="63">
        <f>'[2]EnMS O&amp;T'!Q3</f>
        <v>5728</v>
      </c>
      <c r="R3" s="63">
        <f>'[2]EnMS O&amp;T'!R3</f>
        <v>5995</v>
      </c>
      <c r="S3" s="63">
        <f>'[2]EnMS O&amp;T'!S3</f>
        <v>6150</v>
      </c>
      <c r="T3" s="63">
        <f>'[2]EnMS O&amp;T'!T3</f>
        <v>6240</v>
      </c>
      <c r="U3" s="64">
        <f>'[2]EnMS O&amp;T'!U3</f>
        <v>6220</v>
      </c>
      <c r="V3" s="65">
        <v>6269</v>
      </c>
      <c r="W3" s="65">
        <v>6191.87</v>
      </c>
      <c r="X3" s="65">
        <v>6470.76</v>
      </c>
      <c r="Y3" s="65">
        <v>6475.41</v>
      </c>
      <c r="Z3" s="65">
        <v>6679.08</v>
      </c>
      <c r="AA3" s="566">
        <v>6435.72</v>
      </c>
      <c r="AB3" s="293"/>
      <c r="AC3" s="293"/>
      <c r="AD3" s="293"/>
      <c r="AE3" s="293"/>
      <c r="AF3" s="293"/>
      <c r="AG3" s="293"/>
      <c r="AH3" s="293"/>
      <c r="AI3" s="293"/>
      <c r="AJ3" s="293"/>
      <c r="AK3" s="293"/>
      <c r="AL3" s="293"/>
      <c r="AM3" s="293"/>
      <c r="AN3" s="293"/>
      <c r="AO3" s="293"/>
      <c r="AP3" s="293"/>
      <c r="AQ3" s="293"/>
      <c r="AR3" s="293"/>
      <c r="AS3" s="293"/>
      <c r="AT3" s="293"/>
      <c r="AU3" s="293"/>
      <c r="AV3" s="293"/>
      <c r="AW3" s="293"/>
      <c r="AX3" s="293"/>
      <c r="AY3" s="293"/>
    </row>
    <row r="4" spans="1:51" ht="15.75" customHeight="1" outlineLevel="1" x14ac:dyDescent="0.35">
      <c r="A4" s="606" t="s">
        <v>44</v>
      </c>
      <c r="B4" s="625"/>
      <c r="C4" s="604"/>
      <c r="D4" s="294"/>
      <c r="E4" s="294"/>
      <c r="F4" s="604"/>
      <c r="G4" s="653" t="s">
        <v>45</v>
      </c>
      <c r="H4" s="69">
        <v>17245.3</v>
      </c>
      <c r="I4" s="70">
        <v>17556.3</v>
      </c>
      <c r="J4" s="70">
        <v>17583.5</v>
      </c>
      <c r="K4" s="70">
        <v>18113.5</v>
      </c>
      <c r="L4" s="70">
        <v>17863.452000000001</v>
      </c>
      <c r="M4" s="70">
        <v>18730.474999999999</v>
      </c>
      <c r="N4" s="70">
        <v>18957.124</v>
      </c>
      <c r="O4" s="71">
        <v>18480.690999999999</v>
      </c>
      <c r="P4" s="72">
        <f>'[2]EnMS O&amp;T'!P4</f>
        <v>19629.177</v>
      </c>
      <c r="Q4" s="73">
        <f>'[2]EnMS O&amp;T'!Q4</f>
        <v>20344.239000000001</v>
      </c>
      <c r="R4" s="73">
        <f>'[2]EnMS O&amp;T'!R4</f>
        <v>21116.462</v>
      </c>
      <c r="S4" s="73">
        <f>'[2]EnMS O&amp;T'!S4</f>
        <v>22186.68</v>
      </c>
      <c r="T4" s="73">
        <f>'[2]EnMS O&amp;T'!T4</f>
        <v>23510</v>
      </c>
      <c r="U4" s="73">
        <f>'[2]EnMS O&amp;T'!U4</f>
        <v>24035</v>
      </c>
      <c r="V4" s="74">
        <v>24786</v>
      </c>
      <c r="W4" s="74">
        <v>24990.460999999999</v>
      </c>
      <c r="X4" s="74">
        <v>24116.155999999999</v>
      </c>
      <c r="Y4" s="74">
        <v>24993.918000000001</v>
      </c>
      <c r="Z4" s="74">
        <v>25261.403999999999</v>
      </c>
      <c r="AA4" s="567">
        <v>25239.67</v>
      </c>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row>
    <row r="5" spans="1:51" ht="20" outlineLevel="1" thickBot="1" x14ac:dyDescent="0.4">
      <c r="A5" s="693">
        <v>46160</v>
      </c>
      <c r="B5" s="625"/>
      <c r="C5" s="604"/>
      <c r="D5" s="294"/>
      <c r="E5" s="294"/>
      <c r="F5" s="604"/>
      <c r="G5" s="654" t="s">
        <v>46</v>
      </c>
      <c r="H5" s="76">
        <f t="shared" ref="H5:O5" si="0">SUBTOTAL(9,H3:H4)</f>
        <v>21606.3</v>
      </c>
      <c r="I5" s="77">
        <f t="shared" si="0"/>
        <v>21942.3</v>
      </c>
      <c r="J5" s="77">
        <f t="shared" si="0"/>
        <v>22048.5</v>
      </c>
      <c r="K5" s="77">
        <f t="shared" si="0"/>
        <v>22606.5</v>
      </c>
      <c r="L5" s="77">
        <f t="shared" si="0"/>
        <v>22453.452000000001</v>
      </c>
      <c r="M5" s="77">
        <f t="shared" si="0"/>
        <v>23385.474999999999</v>
      </c>
      <c r="N5" s="77">
        <f t="shared" si="0"/>
        <v>23672.124</v>
      </c>
      <c r="O5" s="78">
        <f t="shared" si="0"/>
        <v>23793.690999999999</v>
      </c>
      <c r="P5" s="79">
        <v>25248.287</v>
      </c>
      <c r="Q5" s="80">
        <v>26071.769</v>
      </c>
      <c r="R5" s="80">
        <v>27111.261999999999</v>
      </c>
      <c r="S5" s="80">
        <f>SUBTOTAL(9,S3:S4)</f>
        <v>28336.68</v>
      </c>
      <c r="T5" s="80">
        <f>SUBTOTAL(9,T3:T4)</f>
        <v>29750</v>
      </c>
      <c r="U5" s="80">
        <f>SUBTOTAL(9,U3:U4)</f>
        <v>30255</v>
      </c>
      <c r="V5" s="81">
        <f>SUBTOTAL(9,V3:V4)</f>
        <v>31055</v>
      </c>
      <c r="W5" s="81">
        <f>SUBTOTAL(9,W3:W4)</f>
        <v>31182.330999999998</v>
      </c>
      <c r="X5" s="81">
        <f>SUM(X3:X4)</f>
        <v>30586.915999999997</v>
      </c>
      <c r="Y5" s="81">
        <f>SUM(Y3:Y4)</f>
        <v>31469.328000000001</v>
      </c>
      <c r="Z5" s="81">
        <f>SUM(Z3:Z4)</f>
        <v>31940.483999999997</v>
      </c>
      <c r="AA5" s="568">
        <f>SUM(AA3:AA4)</f>
        <v>31675.39</v>
      </c>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row>
    <row r="6" spans="1:51" ht="16.5" customHeight="1" outlineLevel="1" x14ac:dyDescent="0.35">
      <c r="A6" s="606" t="s">
        <v>668</v>
      </c>
      <c r="B6" s="626"/>
      <c r="C6" s="604"/>
      <c r="D6" s="294"/>
      <c r="E6" s="294"/>
      <c r="F6" s="642"/>
      <c r="G6" s="655" t="s">
        <v>47</v>
      </c>
      <c r="H6" s="84">
        <v>328844</v>
      </c>
      <c r="I6" s="85">
        <v>321790</v>
      </c>
      <c r="J6" s="85">
        <v>312466</v>
      </c>
      <c r="K6" s="85">
        <v>311195</v>
      </c>
      <c r="L6" s="85">
        <v>324548</v>
      </c>
      <c r="M6" s="85">
        <v>337697</v>
      </c>
      <c r="N6" s="85">
        <v>321281.38</v>
      </c>
      <c r="O6" s="86">
        <v>322774.33</v>
      </c>
      <c r="P6" s="87" t="str">
        <f>'[3]GIA (m2)'!E3</f>
        <v>Total ACA (m2)</v>
      </c>
      <c r="Q6" s="64">
        <v>311635.15000000008</v>
      </c>
      <c r="R6" s="64">
        <v>315381.07909257442</v>
      </c>
      <c r="S6" s="64">
        <v>316985.23798351485</v>
      </c>
      <c r="T6" s="64">
        <v>318178.35798351484</v>
      </c>
      <c r="U6" s="64">
        <v>291543.51193238579</v>
      </c>
      <c r="V6" s="65">
        <v>291756.57704328542</v>
      </c>
      <c r="W6" s="65">
        <v>394027.96</v>
      </c>
      <c r="X6" s="65">
        <v>383027.96</v>
      </c>
      <c r="Y6" s="65">
        <v>380526</v>
      </c>
      <c r="Z6" s="65">
        <v>390434.92</v>
      </c>
      <c r="AA6" s="566">
        <v>388728.52</v>
      </c>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row>
    <row r="7" spans="1:51" ht="14.25" customHeight="1" outlineLevel="1" x14ac:dyDescent="0.35">
      <c r="A7" s="607"/>
      <c r="B7" s="627"/>
      <c r="C7" s="604"/>
      <c r="D7" s="294"/>
      <c r="E7" s="294"/>
      <c r="F7" s="604"/>
      <c r="G7" s="653" t="s">
        <v>48</v>
      </c>
      <c r="H7" s="69">
        <v>115054</v>
      </c>
      <c r="I7" s="70">
        <v>114589</v>
      </c>
      <c r="J7" s="70">
        <v>114174</v>
      </c>
      <c r="K7" s="70">
        <v>116837</v>
      </c>
      <c r="L7" s="70">
        <v>120203</v>
      </c>
      <c r="M7" s="70">
        <v>122974</v>
      </c>
      <c r="N7" s="70">
        <v>123809.38</v>
      </c>
      <c r="O7" s="71">
        <v>116550.8</v>
      </c>
      <c r="P7" s="72" t="str">
        <f>'[3]GIA (m2)'!E2</f>
        <v>Total RES (m2)</v>
      </c>
      <c r="Q7" s="73">
        <v>128325.19000000002</v>
      </c>
      <c r="R7" s="73">
        <v>133318.45000000004</v>
      </c>
      <c r="S7" s="73">
        <v>111320.12000000001</v>
      </c>
      <c r="T7" s="73">
        <v>108936.84999999999</v>
      </c>
      <c r="U7" s="73">
        <v>99464.110912780321</v>
      </c>
      <c r="V7" s="74">
        <v>133674.28881431569</v>
      </c>
      <c r="W7" s="74">
        <f>'[3]GIA (m2)'!$M$2</f>
        <v>107023.81</v>
      </c>
      <c r="X7" s="74">
        <v>107023.81</v>
      </c>
      <c r="Y7" s="74">
        <f>'[3]GIA (m2)'!$S$2</f>
        <v>107023.81</v>
      </c>
      <c r="Z7" s="74">
        <v>106417.74</v>
      </c>
      <c r="AA7" s="567">
        <v>73298.820000000007</v>
      </c>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row>
    <row r="8" spans="1:51" ht="15" outlineLevel="1" thickBot="1" x14ac:dyDescent="0.4">
      <c r="A8" s="604"/>
      <c r="B8" s="604"/>
      <c r="C8" s="604"/>
      <c r="D8" s="294"/>
      <c r="E8" s="294"/>
      <c r="F8" s="604"/>
      <c r="G8" s="654" t="s">
        <v>49</v>
      </c>
      <c r="H8" s="76">
        <f t="shared" ref="H8:O8" si="1">SUBTOTAL(9,H6:H7)</f>
        <v>443898</v>
      </c>
      <c r="I8" s="77">
        <f t="shared" si="1"/>
        <v>436379</v>
      </c>
      <c r="J8" s="77">
        <f t="shared" si="1"/>
        <v>426640</v>
      </c>
      <c r="K8" s="77">
        <f t="shared" si="1"/>
        <v>428032</v>
      </c>
      <c r="L8" s="77">
        <f t="shared" si="1"/>
        <v>444751</v>
      </c>
      <c r="M8" s="77">
        <f t="shared" si="1"/>
        <v>460671</v>
      </c>
      <c r="N8" s="77">
        <f t="shared" si="1"/>
        <v>445090.76</v>
      </c>
      <c r="O8" s="78">
        <f t="shared" si="1"/>
        <v>439325.13</v>
      </c>
      <c r="P8" s="79">
        <v>438243.89</v>
      </c>
      <c r="Q8" s="80">
        <v>449644.14</v>
      </c>
      <c r="R8" s="80">
        <v>429723.8</v>
      </c>
      <c r="S8" s="80">
        <f>SUM(S6:S7)</f>
        <v>428305.35798351484</v>
      </c>
      <c r="T8" s="80">
        <f>SUM(T6:T7)</f>
        <v>427115.20798351482</v>
      </c>
      <c r="U8" s="80">
        <f>SUM(U6:U7)</f>
        <v>391007.62284516613</v>
      </c>
      <c r="V8" s="81">
        <f>SUM(V6:V7)</f>
        <v>425430.86585760111</v>
      </c>
      <c r="W8" s="81">
        <f>SUM(W6:W7)</f>
        <v>501051.77</v>
      </c>
      <c r="X8" s="81">
        <f t="shared" ref="X8:Y8" si="2">SUM(X6:X7)</f>
        <v>490051.77</v>
      </c>
      <c r="Y8" s="81">
        <f t="shared" si="2"/>
        <v>487549.81</v>
      </c>
      <c r="Z8" s="81">
        <f>SUM(Z6:Z7)</f>
        <v>496852.66</v>
      </c>
      <c r="AA8" s="568">
        <f>SUM(AA6:AA7)</f>
        <v>462027.34</v>
      </c>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row>
    <row r="9" spans="1:51" ht="15" customHeight="1" outlineLevel="1" thickBot="1" x14ac:dyDescent="0.4">
      <c r="A9" s="604"/>
      <c r="B9" s="628" t="s">
        <v>50</v>
      </c>
      <c r="C9" s="604"/>
      <c r="D9" s="294"/>
      <c r="E9" s="294"/>
      <c r="F9" s="604"/>
      <c r="G9" s="656" t="s">
        <v>51</v>
      </c>
      <c r="H9" s="91">
        <v>4290</v>
      </c>
      <c r="I9" s="92">
        <v>4288</v>
      </c>
      <c r="J9" s="92">
        <v>4288</v>
      </c>
      <c r="K9" s="92">
        <v>4184</v>
      </c>
      <c r="L9" s="92">
        <v>4382</v>
      </c>
      <c r="M9" s="92">
        <v>4382</v>
      </c>
      <c r="N9" s="92">
        <v>4382</v>
      </c>
      <c r="O9" s="93">
        <v>4059</v>
      </c>
      <c r="P9" s="94">
        <f>'[2]EnMS O&amp;T'!P9</f>
        <v>4226</v>
      </c>
      <c r="Q9" s="473" t="str">
        <f>'[2]EnMS O&amp;T'!Q9</f>
        <v> 4249</v>
      </c>
      <c r="R9" s="95">
        <f>'[2]EnMS O&amp;T'!R9</f>
        <v>4259</v>
      </c>
      <c r="S9" s="95">
        <f>'[2]EnMS O&amp;T'!S9</f>
        <v>3475</v>
      </c>
      <c r="T9" s="95">
        <f>'[2]EnMS O&amp;T'!T9</f>
        <v>3532</v>
      </c>
      <c r="U9" s="95">
        <f>'[2]EnMS O&amp;T'!U9</f>
        <v>4637</v>
      </c>
      <c r="V9" s="96">
        <f>'[4]Total Beds'!$K$6</f>
        <v>4625</v>
      </c>
      <c r="W9" s="96">
        <f>'[4]Total Beds'!$L$6</f>
        <v>2681</v>
      </c>
      <c r="X9" s="96">
        <f>SUM('[4]Total Beds'!$M$18:$M$27)</f>
        <v>3304</v>
      </c>
      <c r="Y9" s="96">
        <v>3315</v>
      </c>
      <c r="Z9" s="96">
        <v>3273</v>
      </c>
      <c r="AA9" s="569">
        <v>2439</v>
      </c>
      <c r="AB9" s="293" t="s">
        <v>698</v>
      </c>
      <c r="AC9" s="293"/>
      <c r="AD9" s="293"/>
      <c r="AE9" s="293"/>
      <c r="AF9" s="293"/>
      <c r="AG9" s="293"/>
      <c r="AH9" s="293"/>
      <c r="AI9" s="293"/>
      <c r="AJ9" s="293"/>
      <c r="AK9" s="293"/>
      <c r="AL9" s="293"/>
      <c r="AM9" s="293"/>
      <c r="AN9" s="293"/>
      <c r="AO9" s="293"/>
      <c r="AP9" s="293"/>
      <c r="AQ9" s="293"/>
      <c r="AR9" s="293"/>
      <c r="AS9" s="293"/>
      <c r="AT9" s="293"/>
      <c r="AU9" s="293"/>
      <c r="AV9" s="293"/>
      <c r="AW9" s="293"/>
      <c r="AX9" s="293"/>
      <c r="AY9" s="293"/>
    </row>
    <row r="10" spans="1:51" ht="15" customHeight="1" outlineLevel="1" thickBot="1" x14ac:dyDescent="0.4">
      <c r="A10" s="604"/>
      <c r="B10" s="629" t="s">
        <v>493</v>
      </c>
      <c r="C10" s="604"/>
      <c r="D10" s="294"/>
      <c r="E10" s="294"/>
      <c r="F10" s="604"/>
      <c r="G10" s="657"/>
      <c r="H10" s="97"/>
      <c r="I10" s="97"/>
      <c r="J10" s="97"/>
      <c r="K10" s="97"/>
      <c r="L10" s="97"/>
      <c r="M10" s="97"/>
      <c r="N10" s="97"/>
      <c r="O10" s="97"/>
      <c r="P10" s="297"/>
      <c r="Q10" s="298"/>
      <c r="R10" s="298"/>
      <c r="S10" s="298"/>
      <c r="T10" s="298"/>
      <c r="U10" s="298"/>
      <c r="V10" s="298"/>
      <c r="W10" s="298"/>
      <c r="X10" s="298"/>
      <c r="Y10" s="298"/>
      <c r="Z10" s="298"/>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row>
    <row r="11" spans="1:51" ht="20" outlineLevel="1" thickBot="1" x14ac:dyDescent="0.4">
      <c r="A11" s="604"/>
      <c r="B11" s="604"/>
      <c r="C11" s="604"/>
      <c r="D11" s="294"/>
      <c r="E11" s="294"/>
      <c r="F11" s="604"/>
      <c r="G11" s="657"/>
      <c r="H11" s="98"/>
      <c r="I11" s="98"/>
      <c r="J11" s="98"/>
      <c r="K11" s="98"/>
      <c r="L11" s="98"/>
      <c r="M11" s="98"/>
      <c r="N11" s="98"/>
      <c r="O11" s="98"/>
      <c r="P11" s="49" t="s">
        <v>22</v>
      </c>
      <c r="Q11" s="50" t="s">
        <v>23</v>
      </c>
      <c r="R11" s="50" t="s">
        <v>24</v>
      </c>
      <c r="S11" s="50" t="s">
        <v>25</v>
      </c>
      <c r="T11" s="50" t="s">
        <v>26</v>
      </c>
      <c r="U11" s="50" t="s">
        <v>27</v>
      </c>
      <c r="V11" s="50" t="s">
        <v>490</v>
      </c>
      <c r="W11" s="50" t="s">
        <v>491</v>
      </c>
      <c r="X11" s="50" t="s">
        <v>665</v>
      </c>
      <c r="Y11" s="50" t="s">
        <v>666</v>
      </c>
      <c r="Z11" s="50" t="s">
        <v>681</v>
      </c>
      <c r="AA11" s="50" t="s">
        <v>694</v>
      </c>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row>
    <row r="12" spans="1:51" s="99" customFormat="1" ht="42.5" thickTop="1" x14ac:dyDescent="0.35">
      <c r="A12" s="316" t="s">
        <v>52</v>
      </c>
      <c r="B12" s="630" t="s">
        <v>53</v>
      </c>
      <c r="C12" s="630" t="s">
        <v>54</v>
      </c>
      <c r="D12" s="318" t="s">
        <v>2</v>
      </c>
      <c r="E12" s="318" t="s">
        <v>532</v>
      </c>
      <c r="F12" s="630" t="s">
        <v>55</v>
      </c>
      <c r="G12" s="658" t="s">
        <v>1</v>
      </c>
      <c r="H12" s="320" t="s">
        <v>56</v>
      </c>
      <c r="I12" s="321" t="s">
        <v>57</v>
      </c>
      <c r="J12" s="321" t="s">
        <v>58</v>
      </c>
      <c r="K12" s="321" t="s">
        <v>59</v>
      </c>
      <c r="L12" s="321" t="s">
        <v>60</v>
      </c>
      <c r="M12" s="321" t="s">
        <v>61</v>
      </c>
      <c r="N12" s="321" t="s">
        <v>62</v>
      </c>
      <c r="O12" s="322" t="s">
        <v>63</v>
      </c>
      <c r="P12" s="323" t="s">
        <v>64</v>
      </c>
      <c r="Q12" s="324" t="s">
        <v>65</v>
      </c>
      <c r="R12" s="324" t="s">
        <v>66</v>
      </c>
      <c r="S12" s="324" t="s">
        <v>67</v>
      </c>
      <c r="T12" s="324" t="s">
        <v>68</v>
      </c>
      <c r="U12" s="324" t="s">
        <v>41</v>
      </c>
      <c r="V12" s="324" t="s">
        <v>42</v>
      </c>
      <c r="W12" s="324" t="s">
        <v>492</v>
      </c>
      <c r="X12" s="324" t="s">
        <v>586</v>
      </c>
      <c r="Y12" s="324" t="s">
        <v>587</v>
      </c>
      <c r="Z12" s="324" t="s">
        <v>588</v>
      </c>
      <c r="AA12" s="324" t="s">
        <v>589</v>
      </c>
      <c r="AB12" s="299"/>
      <c r="AC12" s="299"/>
      <c r="AD12" s="299"/>
      <c r="AE12" s="299"/>
      <c r="AF12" s="299"/>
      <c r="AG12" s="299"/>
      <c r="AH12" s="299"/>
      <c r="AI12" s="299"/>
      <c r="AJ12" s="299"/>
      <c r="AK12" s="299"/>
      <c r="AL12" s="299"/>
      <c r="AM12" s="299"/>
      <c r="AN12" s="299"/>
      <c r="AO12" s="299"/>
      <c r="AP12" s="299"/>
      <c r="AQ12" s="299"/>
      <c r="AR12" s="299"/>
      <c r="AS12" s="299"/>
      <c r="AT12" s="299"/>
      <c r="AU12" s="299"/>
      <c r="AV12" s="299"/>
      <c r="AW12" s="299"/>
      <c r="AX12" s="299"/>
      <c r="AY12" s="299"/>
    </row>
    <row r="13" spans="1:51" s="100" customFormat="1" ht="40.4" customHeight="1" x14ac:dyDescent="0.35">
      <c r="A13" s="668" t="s">
        <v>613</v>
      </c>
      <c r="B13" s="669"/>
      <c r="C13" s="669"/>
      <c r="D13" s="669"/>
      <c r="E13" s="669"/>
      <c r="F13" s="669"/>
      <c r="G13" s="669"/>
      <c r="H13" s="669"/>
      <c r="I13" s="669"/>
      <c r="J13" s="669"/>
      <c r="K13" s="669"/>
      <c r="L13" s="669"/>
      <c r="M13" s="669"/>
      <c r="N13" s="669"/>
      <c r="O13" s="669"/>
      <c r="P13" s="669"/>
      <c r="Q13" s="669"/>
      <c r="R13" s="669"/>
      <c r="S13" s="669"/>
      <c r="T13" s="669"/>
      <c r="U13" s="669"/>
      <c r="V13" s="669"/>
      <c r="W13" s="669"/>
      <c r="X13" s="669"/>
      <c r="Y13" s="669"/>
      <c r="Z13" s="669"/>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row>
    <row r="14" spans="1:51" s="107" customFormat="1" ht="46.5" hidden="1" x14ac:dyDescent="0.35">
      <c r="A14" s="608" t="s">
        <v>69</v>
      </c>
      <c r="B14" s="102" t="s">
        <v>70</v>
      </c>
      <c r="C14" s="102" t="s">
        <v>71</v>
      </c>
      <c r="D14" s="103">
        <v>42186</v>
      </c>
      <c r="E14" s="103"/>
      <c r="F14" s="102" t="s">
        <v>72</v>
      </c>
      <c r="G14" s="102" t="s">
        <v>73</v>
      </c>
      <c r="H14" s="104" t="s">
        <v>74</v>
      </c>
      <c r="I14" s="104" t="s">
        <v>74</v>
      </c>
      <c r="J14" s="104" t="s">
        <v>74</v>
      </c>
      <c r="K14" s="104" t="s">
        <v>74</v>
      </c>
      <c r="L14" s="104" t="s">
        <v>74</v>
      </c>
      <c r="M14" s="104" t="s">
        <v>74</v>
      </c>
      <c r="N14" s="104" t="s">
        <v>74</v>
      </c>
      <c r="O14" s="105" t="s">
        <v>74</v>
      </c>
      <c r="P14" s="325" t="s">
        <v>74</v>
      </c>
      <c r="Q14" s="106" t="s">
        <v>75</v>
      </c>
      <c r="R14" s="104" t="s">
        <v>74</v>
      </c>
      <c r="S14" s="105" t="s">
        <v>74</v>
      </c>
      <c r="T14" s="105" t="s">
        <v>74</v>
      </c>
      <c r="U14" s="104" t="s">
        <v>74</v>
      </c>
      <c r="V14" s="104" t="s">
        <v>74</v>
      </c>
      <c r="W14" s="327" t="s">
        <v>74</v>
      </c>
      <c r="X14" s="327"/>
      <c r="Y14" s="570"/>
      <c r="Z14" s="670"/>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row>
    <row r="15" spans="1:51" s="107" customFormat="1" ht="47" thickBot="1" x14ac:dyDescent="0.4">
      <c r="A15" s="609" t="s">
        <v>69</v>
      </c>
      <c r="B15" s="399" t="s">
        <v>76</v>
      </c>
      <c r="C15" s="399" t="s">
        <v>77</v>
      </c>
      <c r="D15" s="401">
        <v>42914</v>
      </c>
      <c r="E15" s="401"/>
      <c r="F15" s="399" t="s">
        <v>72</v>
      </c>
      <c r="G15" s="399" t="s">
        <v>73</v>
      </c>
      <c r="H15" s="328" t="s">
        <v>74</v>
      </c>
      <c r="I15" s="328" t="s">
        <v>74</v>
      </c>
      <c r="J15" s="328" t="s">
        <v>74</v>
      </c>
      <c r="K15" s="328" t="s">
        <v>74</v>
      </c>
      <c r="L15" s="328" t="s">
        <v>74</v>
      </c>
      <c r="M15" s="328" t="s">
        <v>74</v>
      </c>
      <c r="N15" s="328" t="s">
        <v>74</v>
      </c>
      <c r="O15" s="329" t="s">
        <v>74</v>
      </c>
      <c r="P15" s="330" t="s">
        <v>74</v>
      </c>
      <c r="Q15" s="402" t="s">
        <v>75</v>
      </c>
      <c r="R15" s="403" t="s">
        <v>75</v>
      </c>
      <c r="S15" s="404" t="s">
        <v>75</v>
      </c>
      <c r="T15" s="404" t="s">
        <v>75</v>
      </c>
      <c r="U15" s="403" t="s">
        <v>75</v>
      </c>
      <c r="V15" s="403" t="s">
        <v>75</v>
      </c>
      <c r="W15" s="405" t="s">
        <v>75</v>
      </c>
      <c r="X15" s="405" t="s">
        <v>75</v>
      </c>
      <c r="Y15" s="405" t="s">
        <v>75</v>
      </c>
      <c r="Z15" s="405" t="s">
        <v>75</v>
      </c>
      <c r="AA15" s="405" t="s">
        <v>75</v>
      </c>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row>
    <row r="16" spans="1:51" s="100" customFormat="1" ht="44.15" customHeight="1" thickBot="1" x14ac:dyDescent="0.4">
      <c r="A16" s="734" t="s">
        <v>614</v>
      </c>
      <c r="B16" s="735"/>
      <c r="C16" s="735"/>
      <c r="D16" s="735"/>
      <c r="E16" s="735"/>
      <c r="F16" s="735"/>
      <c r="G16" s="735"/>
      <c r="H16" s="735"/>
      <c r="I16" s="735"/>
      <c r="J16" s="735"/>
      <c r="K16" s="735"/>
      <c r="L16" s="735"/>
      <c r="M16" s="735"/>
      <c r="N16" s="735"/>
      <c r="O16" s="735"/>
      <c r="P16" s="735"/>
      <c r="Q16" s="735"/>
      <c r="R16" s="735"/>
      <c r="S16" s="735"/>
      <c r="T16" s="735"/>
      <c r="U16" s="735"/>
      <c r="V16" s="735"/>
      <c r="W16" s="735"/>
      <c r="X16" s="735"/>
      <c r="Y16" s="735"/>
      <c r="Z16" s="666"/>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row>
    <row r="17" spans="1:51" s="107" customFormat="1" ht="31.5" thickBot="1" x14ac:dyDescent="0.4">
      <c r="A17" s="685"/>
      <c r="B17" s="510" t="s">
        <v>693</v>
      </c>
      <c r="C17" s="510"/>
      <c r="D17" s="412"/>
      <c r="E17" s="412"/>
      <c r="F17" s="510"/>
      <c r="G17" s="510"/>
      <c r="H17" s="331"/>
      <c r="I17" s="331"/>
      <c r="J17" s="331"/>
      <c r="K17" s="331"/>
      <c r="L17" s="331"/>
      <c r="M17" s="331"/>
      <c r="N17" s="331"/>
      <c r="O17" s="332"/>
      <c r="P17" s="501"/>
      <c r="Q17" s="406"/>
      <c r="R17" s="407"/>
      <c r="S17" s="407"/>
      <c r="T17" s="407"/>
      <c r="U17" s="407"/>
      <c r="V17" s="407"/>
      <c r="W17" s="408"/>
      <c r="X17" s="408"/>
      <c r="Y17" s="408"/>
      <c r="Z17" s="408">
        <v>108700150.906</v>
      </c>
      <c r="AA17" s="686">
        <v>96275737.302275151</v>
      </c>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row>
    <row r="18" spans="1:51" s="107" customFormat="1" ht="15.5" x14ac:dyDescent="0.35">
      <c r="A18" s="823" t="s">
        <v>78</v>
      </c>
      <c r="B18" s="824" t="s">
        <v>79</v>
      </c>
      <c r="C18" s="824" t="s">
        <v>80</v>
      </c>
      <c r="D18" s="825" t="s">
        <v>8</v>
      </c>
      <c r="E18" s="412"/>
      <c r="F18" s="824" t="s">
        <v>81</v>
      </c>
      <c r="G18" s="824" t="s">
        <v>73</v>
      </c>
      <c r="H18" s="331"/>
      <c r="I18" s="331"/>
      <c r="J18" s="331"/>
      <c r="K18" s="331"/>
      <c r="L18" s="331"/>
      <c r="M18" s="331"/>
      <c r="N18" s="331"/>
      <c r="O18" s="332"/>
      <c r="P18" s="822">
        <f>[5]HESA!$E$411/P8</f>
        <v>311.60252838077309</v>
      </c>
      <c r="Q18" s="406">
        <f>[6]HESA!$G$401/Q8</f>
        <v>294.67718422395092</v>
      </c>
      <c r="R18" s="407">
        <v>291</v>
      </c>
      <c r="S18" s="407">
        <f>[7]HESA!$F$398/S8</f>
        <v>279.17053734681974</v>
      </c>
      <c r="T18" s="407">
        <f>[8]HESA!$F$398/T8</f>
        <v>270.96698964190415</v>
      </c>
      <c r="U18" s="407">
        <f>'[2]EnMS O&amp;T'!$U$17</f>
        <v>253.06495864153706</v>
      </c>
      <c r="V18" s="407">
        <f>[9]HESA!$E$398/V8</f>
        <v>262.30701838955906</v>
      </c>
      <c r="W18" s="408">
        <f>[10]HESA!$G$398/W8</f>
        <v>220.19341386055149</v>
      </c>
      <c r="X18" s="408">
        <f>[11]HESA!$G$398/X8</f>
        <v>237.77983711513372</v>
      </c>
      <c r="Y18" s="408">
        <f>110082796.51/Y8</f>
        <v>225.78779491268801</v>
      </c>
      <c r="Z18" s="408">
        <f>Z17/Z8</f>
        <v>218.77743576133821</v>
      </c>
      <c r="AA18" s="687">
        <f>AA17/AA8</f>
        <v>208.37671056928178</v>
      </c>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row>
    <row r="19" spans="1:51" s="107" customFormat="1" ht="15.5" x14ac:dyDescent="0.35">
      <c r="A19" s="760"/>
      <c r="B19" s="762"/>
      <c r="C19" s="762"/>
      <c r="D19" s="764"/>
      <c r="E19" s="413"/>
      <c r="F19" s="762"/>
      <c r="G19" s="762"/>
      <c r="H19" s="252"/>
      <c r="I19" s="252"/>
      <c r="J19" s="252"/>
      <c r="K19" s="252"/>
      <c r="L19" s="252"/>
      <c r="M19" s="252"/>
      <c r="N19" s="252"/>
      <c r="O19" s="253"/>
      <c r="P19" s="758"/>
      <c r="Q19" s="409">
        <f t="shared" ref="Q19:AA19" si="3">(Q18-P18)/P18</f>
        <v>-5.4317095065864449E-2</v>
      </c>
      <c r="R19" s="410">
        <f t="shared" si="3"/>
        <v>-1.2478686579128921E-2</v>
      </c>
      <c r="S19" s="410">
        <f t="shared" si="3"/>
        <v>-4.065107440955415E-2</v>
      </c>
      <c r="T19" s="410">
        <f t="shared" si="3"/>
        <v>-2.9385435092400686E-2</v>
      </c>
      <c r="U19" s="410">
        <f t="shared" si="3"/>
        <v>-6.6067202591819321E-2</v>
      </c>
      <c r="V19" s="410">
        <f t="shared" si="3"/>
        <v>3.6520503658956781E-2</v>
      </c>
      <c r="W19" s="411">
        <f t="shared" si="3"/>
        <v>-0.16055081098311885</v>
      </c>
      <c r="X19" s="411">
        <f t="shared" si="3"/>
        <v>7.9868071193626669E-2</v>
      </c>
      <c r="Y19" s="411">
        <f t="shared" si="3"/>
        <v>-5.0433385555054944E-2</v>
      </c>
      <c r="Z19" s="411">
        <f t="shared" si="3"/>
        <v>-3.1048441542470016E-2</v>
      </c>
      <c r="AA19" s="571">
        <f t="shared" si="3"/>
        <v>-4.7540209783802655E-2</v>
      </c>
      <c r="AB19" s="305"/>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row>
    <row r="20" spans="1:51" s="107" customFormat="1" ht="15.5" outlineLevel="1" x14ac:dyDescent="0.35">
      <c r="A20" s="753" t="s">
        <v>78</v>
      </c>
      <c r="B20" s="742" t="s">
        <v>79</v>
      </c>
      <c r="C20" s="748" t="s">
        <v>571</v>
      </c>
      <c r="D20" s="776">
        <v>44773</v>
      </c>
      <c r="E20" s="755" t="s">
        <v>533</v>
      </c>
      <c r="F20" s="742" t="s">
        <v>81</v>
      </c>
      <c r="G20" s="738" t="s">
        <v>73</v>
      </c>
      <c r="H20" s="113"/>
      <c r="I20" s="113"/>
      <c r="J20" s="113"/>
      <c r="K20" s="113"/>
      <c r="L20" s="113"/>
      <c r="M20" s="113"/>
      <c r="N20" s="113"/>
      <c r="O20" s="114"/>
      <c r="P20" s="750">
        <f>P18</f>
        <v>311.60252838077309</v>
      </c>
      <c r="Q20" s="115">
        <f>Q18</f>
        <v>294.67718422395092</v>
      </c>
      <c r="R20" s="116">
        <f t="shared" ref="R20:W20" si="4">R18</f>
        <v>291</v>
      </c>
      <c r="S20" s="116">
        <f t="shared" si="4"/>
        <v>279.17053734681974</v>
      </c>
      <c r="T20" s="116">
        <f t="shared" si="4"/>
        <v>270.96698964190415</v>
      </c>
      <c r="U20" s="116">
        <f t="shared" si="4"/>
        <v>253.06495864153706</v>
      </c>
      <c r="V20" s="116">
        <f t="shared" si="4"/>
        <v>262.30701838955906</v>
      </c>
      <c r="W20" s="333">
        <f t="shared" si="4"/>
        <v>220.19341386055149</v>
      </c>
      <c r="X20" s="333">
        <f>X18</f>
        <v>237.77983711513372</v>
      </c>
      <c r="Y20" s="333">
        <f>Y18</f>
        <v>225.78779491268801</v>
      </c>
      <c r="Z20" s="333">
        <f>Z18</f>
        <v>218.77743576133821</v>
      </c>
      <c r="AA20" s="688">
        <f>AA18</f>
        <v>208.37671056928178</v>
      </c>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row>
    <row r="21" spans="1:51" s="107" customFormat="1" ht="15.5" outlineLevel="1" x14ac:dyDescent="0.35">
      <c r="A21" s="754"/>
      <c r="B21" s="743"/>
      <c r="C21" s="749"/>
      <c r="D21" s="747"/>
      <c r="E21" s="756"/>
      <c r="F21" s="743"/>
      <c r="G21" s="740"/>
      <c r="H21" s="117"/>
      <c r="I21" s="117"/>
      <c r="J21" s="117"/>
      <c r="K21" s="117"/>
      <c r="L21" s="117"/>
      <c r="M21" s="117"/>
      <c r="N21" s="117"/>
      <c r="O21" s="118"/>
      <c r="P21" s="737"/>
      <c r="Q21" s="303" t="s">
        <v>633</v>
      </c>
      <c r="R21" s="304" t="s">
        <v>633</v>
      </c>
      <c r="S21" s="304" t="s">
        <v>633</v>
      </c>
      <c r="T21" s="304" t="s">
        <v>633</v>
      </c>
      <c r="U21" s="304" t="s">
        <v>633</v>
      </c>
      <c r="V21" s="120">
        <f t="shared" ref="V21:AA21" si="5">(V20-$U20)/$U20</f>
        <v>3.6520503658956781E-2</v>
      </c>
      <c r="W21" s="334">
        <f t="shared" si="5"/>
        <v>-0.12989370380411952</v>
      </c>
      <c r="X21" s="334">
        <f t="shared" si="5"/>
        <v>-6.0399992193524127E-2</v>
      </c>
      <c r="Y21" s="334">
        <f t="shared" si="5"/>
        <v>-0.10778720165476076</v>
      </c>
      <c r="Z21" s="334">
        <f t="shared" si="5"/>
        <v>-0.13548901856762652</v>
      </c>
      <c r="AA21" s="571">
        <f t="shared" si="5"/>
        <v>-0.17658805198532268</v>
      </c>
      <c r="AB21" s="305"/>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row>
    <row r="22" spans="1:51" s="107" customFormat="1" ht="15.5" outlineLevel="1" x14ac:dyDescent="0.35">
      <c r="A22" s="554"/>
      <c r="B22" s="741" t="s">
        <v>650</v>
      </c>
      <c r="C22" s="748" t="s">
        <v>74</v>
      </c>
      <c r="D22" s="752" t="s">
        <v>74</v>
      </c>
      <c r="E22" s="751"/>
      <c r="F22" s="741" t="s">
        <v>81</v>
      </c>
      <c r="G22" s="738" t="s">
        <v>73</v>
      </c>
      <c r="H22" s="467"/>
      <c r="I22" s="467"/>
      <c r="J22" s="467"/>
      <c r="K22" s="467"/>
      <c r="L22" s="467"/>
      <c r="M22" s="467"/>
      <c r="N22" s="467"/>
      <c r="O22" s="468"/>
      <c r="P22" s="750">
        <f>[5]HESA!$E$411/P3</f>
        <v>24302.408063096365</v>
      </c>
      <c r="Q22" s="115">
        <f>[12]HESA!$E$398/Q3</f>
        <v>23131.960383729049</v>
      </c>
      <c r="R22" s="116">
        <f>132823636/R3</f>
        <v>22155.735779816514</v>
      </c>
      <c r="S22" s="116">
        <f>[7]HESA!$F$398/S3</f>
        <v>19442.314949069889</v>
      </c>
      <c r="T22" s="116">
        <f>[8]HESA!$F$398/T3</f>
        <v>18547.134957943716</v>
      </c>
      <c r="U22" s="116">
        <f>[13]HESA!$G$398/U3</f>
        <v>19953.844875980456</v>
      </c>
      <c r="V22" s="116">
        <f>[9]HESA!$E$398/V3</f>
        <v>17800.845741584912</v>
      </c>
      <c r="W22" s="333">
        <f>[14]HESA!$G$398/W3</f>
        <v>17818.251958967463</v>
      </c>
      <c r="X22" s="333">
        <f>[11]HESA!$G$398/X3</f>
        <v>18007.842981130958</v>
      </c>
      <c r="Y22" s="333">
        <f>110082796.51/Y3</f>
        <v>17000.127638249935</v>
      </c>
      <c r="Z22" s="333">
        <f>Z17/Z3</f>
        <v>16274.719108919193</v>
      </c>
      <c r="AA22" s="688">
        <f>AA17/AA3</f>
        <v>14959.590737675839</v>
      </c>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row>
    <row r="23" spans="1:51" s="107" customFormat="1" ht="15.5" outlineLevel="1" x14ac:dyDescent="0.35">
      <c r="A23" s="554"/>
      <c r="B23" s="742"/>
      <c r="C23" s="748"/>
      <c r="D23" s="746"/>
      <c r="E23" s="744"/>
      <c r="F23" s="742"/>
      <c r="G23" s="739"/>
      <c r="H23" s="469"/>
      <c r="I23" s="469"/>
      <c r="J23" s="469"/>
      <c r="K23" s="469"/>
      <c r="L23" s="469"/>
      <c r="M23" s="469"/>
      <c r="N23" s="469"/>
      <c r="O23" s="470"/>
      <c r="P23" s="736"/>
      <c r="Q23" s="476">
        <f t="shared" ref="Q23:AA23" si="6">(Q22-P22)/P22</f>
        <v>-4.8161798465752123E-2</v>
      </c>
      <c r="R23" s="477">
        <f t="shared" si="6"/>
        <v>-4.2202415520269015E-2</v>
      </c>
      <c r="S23" s="477">
        <f t="shared" si="6"/>
        <v>-0.12247035520339179</v>
      </c>
      <c r="T23" s="477">
        <f t="shared" si="6"/>
        <v>-4.6042870587743374E-2</v>
      </c>
      <c r="U23" s="477">
        <f t="shared" si="6"/>
        <v>7.5845133020625816E-2</v>
      </c>
      <c r="V23" s="477">
        <f t="shared" si="6"/>
        <v>-0.10789896121660383</v>
      </c>
      <c r="W23" s="478">
        <f t="shared" si="6"/>
        <v>9.7783092080217242E-4</v>
      </c>
      <c r="X23" s="478">
        <f t="shared" si="6"/>
        <v>1.0640270583225123E-2</v>
      </c>
      <c r="Y23" s="478">
        <f t="shared" si="6"/>
        <v>-5.5959802844623381E-2</v>
      </c>
      <c r="Z23" s="478">
        <f t="shared" si="6"/>
        <v>-4.2670769582846393E-2</v>
      </c>
      <c r="AA23" s="689">
        <f t="shared" si="6"/>
        <v>-8.080805342579532E-2</v>
      </c>
      <c r="AB23" s="305"/>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row>
    <row r="24" spans="1:51" s="107" customFormat="1" ht="15.5" outlineLevel="1" x14ac:dyDescent="0.35">
      <c r="A24" s="554"/>
      <c r="B24" s="743"/>
      <c r="C24" s="749"/>
      <c r="D24" s="747"/>
      <c r="E24" s="745"/>
      <c r="F24" s="743"/>
      <c r="G24" s="740"/>
      <c r="H24" s="469"/>
      <c r="I24" s="469"/>
      <c r="J24" s="469"/>
      <c r="K24" s="469"/>
      <c r="L24" s="469"/>
      <c r="M24" s="469"/>
      <c r="N24" s="469"/>
      <c r="O24" s="470"/>
      <c r="P24" s="737"/>
      <c r="Q24" s="475">
        <f>(Q22-$P$22)/$P$22</f>
        <v>-4.8161798465752123E-2</v>
      </c>
      <c r="R24" s="471">
        <f t="shared" ref="R24:X24" si="7">(R22-$P$22)/$P$22</f>
        <v>-8.8331669754966008E-2</v>
      </c>
      <c r="S24" s="471">
        <f t="shared" si="7"/>
        <v>-0.19998401398775842</v>
      </c>
      <c r="T24" s="471">
        <f t="shared" si="7"/>
        <v>-0.23681904649984598</v>
      </c>
      <c r="U24" s="471">
        <f t="shared" si="7"/>
        <v>-0.17893548556281874</v>
      </c>
      <c r="V24" s="471">
        <f t="shared" si="7"/>
        <v>-0.26752749376240581</v>
      </c>
      <c r="W24" s="472">
        <f t="shared" si="7"/>
        <v>-0.26681125949716922</v>
      </c>
      <c r="X24" s="472">
        <f t="shared" si="7"/>
        <v>-0.25900993290964508</v>
      </c>
      <c r="Y24" s="472">
        <f t="shared" ref="Y24" si="8">(Y22-$P$22)/$P$22</f>
        <v>-0.30047559097384563</v>
      </c>
      <c r="Z24" s="472">
        <f t="shared" ref="Z24:AA24" si="9">(Z22-$P$22)/$P$22</f>
        <v>-0.33032483584897743</v>
      </c>
      <c r="AA24" s="690">
        <f t="shared" si="9"/>
        <v>-0.38443998229162152</v>
      </c>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row>
    <row r="25" spans="1:51" s="107" customFormat="1" ht="15.5" outlineLevel="1" x14ac:dyDescent="0.35">
      <c r="A25" s="554"/>
      <c r="B25" s="742" t="s">
        <v>651</v>
      </c>
      <c r="C25" s="748" t="s">
        <v>74</v>
      </c>
      <c r="D25" s="746" t="s">
        <v>74</v>
      </c>
      <c r="E25" s="744"/>
      <c r="F25" s="741" t="s">
        <v>81</v>
      </c>
      <c r="G25" s="738" t="s">
        <v>73</v>
      </c>
      <c r="H25" s="463"/>
      <c r="I25" s="463"/>
      <c r="J25" s="463"/>
      <c r="K25" s="463"/>
      <c r="L25" s="463"/>
      <c r="M25" s="463"/>
      <c r="N25" s="463"/>
      <c r="O25" s="464"/>
      <c r="P25" s="736">
        <f>[5]HESA!$E$411/P4</f>
        <v>6956.883835294032</v>
      </c>
      <c r="Q25" s="115">
        <f>[12]HESA!$E$398/Q4</f>
        <v>6512.8938505883652</v>
      </c>
      <c r="R25" s="116">
        <f>132823636/R4</f>
        <v>6290.0516194426891</v>
      </c>
      <c r="S25" s="116">
        <f>[7]HESA!$F$398/S4</f>
        <v>5389.2802770301741</v>
      </c>
      <c r="T25" s="116">
        <f>[8]HESA!$F$398/T4</f>
        <v>4922.761469058647</v>
      </c>
      <c r="U25" s="116">
        <f>[13]HESA!$G$398/U4</f>
        <v>5163.8408624338854</v>
      </c>
      <c r="V25" s="116">
        <f>[9]HESA!$E$398/V4</f>
        <v>4502.2795914627532</v>
      </c>
      <c r="W25" s="333">
        <f>[14]HESA!$G$398/W4</f>
        <v>4414.8165076735422</v>
      </c>
      <c r="X25" s="333">
        <f>[11]HESA!$G$398/X4</f>
        <v>4831.7994811686813</v>
      </c>
      <c r="Y25" s="333">
        <f>110082796.51/Y4</f>
        <v>4404.3833587835252</v>
      </c>
      <c r="Z25" s="333">
        <f>Z17/Z4</f>
        <v>4303.0130433763698</v>
      </c>
      <c r="AA25" s="688">
        <f>AA17/AA4</f>
        <v>3814.4610172112061</v>
      </c>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row>
    <row r="26" spans="1:51" s="107" customFormat="1" ht="15.5" outlineLevel="1" x14ac:dyDescent="0.35">
      <c r="A26" s="554"/>
      <c r="B26" s="742"/>
      <c r="C26" s="748"/>
      <c r="D26" s="746"/>
      <c r="E26" s="744"/>
      <c r="F26" s="742"/>
      <c r="G26" s="739"/>
      <c r="H26" s="463"/>
      <c r="I26" s="463"/>
      <c r="J26" s="463"/>
      <c r="K26" s="463"/>
      <c r="L26" s="463"/>
      <c r="M26" s="463"/>
      <c r="N26" s="463"/>
      <c r="O26" s="464"/>
      <c r="P26" s="736"/>
      <c r="Q26" s="476">
        <f t="shared" ref="Q26:AA26" si="10">(Q25-P25)/P25</f>
        <v>-6.3820238373565069E-2</v>
      </c>
      <c r="R26" s="477">
        <f t="shared" si="10"/>
        <v>-3.4215547843689312E-2</v>
      </c>
      <c r="S26" s="477">
        <f t="shared" si="10"/>
        <v>-0.14320571545521354</v>
      </c>
      <c r="T26" s="477">
        <f t="shared" si="10"/>
        <v>-8.6564213399680109E-2</v>
      </c>
      <c r="U26" s="477">
        <f t="shared" si="10"/>
        <v>4.8972389763450939E-2</v>
      </c>
      <c r="V26" s="477">
        <f t="shared" si="10"/>
        <v>-0.12811418643511741</v>
      </c>
      <c r="W26" s="478">
        <f t="shared" si="10"/>
        <v>-1.9426399896412233E-2</v>
      </c>
      <c r="X26" s="478">
        <f t="shared" si="10"/>
        <v>9.4450805094700274E-2</v>
      </c>
      <c r="Y26" s="478">
        <f t="shared" si="10"/>
        <v>-8.8458994221708831E-2</v>
      </c>
      <c r="Z26" s="478">
        <f t="shared" si="10"/>
        <v>-2.301577931562105E-2</v>
      </c>
      <c r="AA26" s="689">
        <f t="shared" si="10"/>
        <v>-0.11353719387794839</v>
      </c>
      <c r="AB26" s="305"/>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row>
    <row r="27" spans="1:51" s="107" customFormat="1" ht="15.5" outlineLevel="1" x14ac:dyDescent="0.35">
      <c r="A27" s="554"/>
      <c r="B27" s="743"/>
      <c r="C27" s="749"/>
      <c r="D27" s="747"/>
      <c r="E27" s="745"/>
      <c r="F27" s="743"/>
      <c r="G27" s="740"/>
      <c r="H27" s="463"/>
      <c r="I27" s="463"/>
      <c r="J27" s="463"/>
      <c r="K27" s="463"/>
      <c r="L27" s="463"/>
      <c r="M27" s="463"/>
      <c r="N27" s="463"/>
      <c r="O27" s="464"/>
      <c r="P27" s="737"/>
      <c r="Q27" s="474">
        <f>(Q25-$P$25)/$P$25</f>
        <v>-6.3820238373565069E-2</v>
      </c>
      <c r="R27" s="465">
        <f t="shared" ref="R27:X27" si="11">(R25-$P$25)/$P$25</f>
        <v>-9.5852141797788018E-2</v>
      </c>
      <c r="S27" s="465">
        <f t="shared" si="11"/>
        <v>-0.22533128270893477</v>
      </c>
      <c r="T27" s="465">
        <f t="shared" si="11"/>
        <v>-0.29238987086657497</v>
      </c>
      <c r="U27" s="465">
        <f t="shared" si="11"/>
        <v>-0.25773651182208707</v>
      </c>
      <c r="V27" s="465">
        <f t="shared" si="11"/>
        <v>-0.35283099473049273</v>
      </c>
      <c r="W27" s="466">
        <f t="shared" si="11"/>
        <v>-0.36540315862742151</v>
      </c>
      <c r="X27" s="466">
        <f t="shared" si="11"/>
        <v>-0.30546497604922768</v>
      </c>
      <c r="Y27" s="466">
        <f t="shared" ref="Y27" si="12">(Y25-$P$25)/$P$25</f>
        <v>-0.36690284571966347</v>
      </c>
      <c r="Z27" s="466">
        <f t="shared" ref="Z27:AA27" si="13">(Z25-$P$25)/$P$25</f>
        <v>-0.38147407010792739</v>
      </c>
      <c r="AA27" s="691">
        <f t="shared" si="13"/>
        <v>-0.45169976852862193</v>
      </c>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row>
    <row r="28" spans="1:51" s="107" customFormat="1" ht="17.899999999999999" customHeight="1" outlineLevel="1" x14ac:dyDescent="0.35">
      <c r="A28" s="774" t="s">
        <v>78</v>
      </c>
      <c r="B28" s="739" t="s">
        <v>82</v>
      </c>
      <c r="C28" s="739" t="s">
        <v>74</v>
      </c>
      <c r="D28" s="746" t="s">
        <v>74</v>
      </c>
      <c r="E28" s="308"/>
      <c r="F28" s="739" t="s">
        <v>81</v>
      </c>
      <c r="G28" s="739" t="s">
        <v>73</v>
      </c>
      <c r="H28" s="113"/>
      <c r="I28" s="113"/>
      <c r="J28" s="113"/>
      <c r="K28" s="113"/>
      <c r="L28" s="113"/>
      <c r="M28" s="113"/>
      <c r="N28" s="113"/>
      <c r="O28" s="114"/>
      <c r="P28" s="750">
        <f>'[15]Elect EnPIs'!$C$33</f>
        <v>129.37110647760983</v>
      </c>
      <c r="Q28" s="115">
        <f t="array" ref="Q28:W28">'[15]Elect EnPIs'!$D$33:$J$33</f>
        <v>126.03853568077841</v>
      </c>
      <c r="R28" s="116">
        <v>131.05682689907965</v>
      </c>
      <c r="S28" s="116">
        <v>128.12267370406016</v>
      </c>
      <c r="T28" s="116">
        <v>126.26295951471639</v>
      </c>
      <c r="U28" s="116">
        <v>113.87884595516948</v>
      </c>
      <c r="V28" s="116">
        <v>92.83745362670966</v>
      </c>
      <c r="W28" s="333">
        <v>92.889154250912242</v>
      </c>
      <c r="X28" s="333">
        <f>'[15]Elect EnPIs'!$K$33</f>
        <v>99.195058855063763</v>
      </c>
      <c r="Y28" s="333">
        <f>'[15]Elect EnPIs'!L$33</f>
        <v>103.91247486307512</v>
      </c>
      <c r="Z28" s="333">
        <f>'[15]Elect EnPIs'!M$33</f>
        <v>97.079717833371348</v>
      </c>
      <c r="AA28" s="688">
        <f>'[15]Elect EnPIs'!N$33</f>
        <v>89.37434616229163</v>
      </c>
      <c r="AB28" s="301"/>
      <c r="AC28" s="301" t="s">
        <v>695</v>
      </c>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row>
    <row r="29" spans="1:51" s="107" customFormat="1" ht="15.5" outlineLevel="1" x14ac:dyDescent="0.35">
      <c r="A29" s="775"/>
      <c r="B29" s="740"/>
      <c r="C29" s="740"/>
      <c r="D29" s="747"/>
      <c r="E29" s="307"/>
      <c r="F29" s="740"/>
      <c r="G29" s="740"/>
      <c r="H29" s="117"/>
      <c r="I29" s="117"/>
      <c r="J29" s="117"/>
      <c r="K29" s="117"/>
      <c r="L29" s="117"/>
      <c r="M29" s="117"/>
      <c r="N29" s="117"/>
      <c r="O29" s="118"/>
      <c r="P29" s="737"/>
      <c r="Q29" s="119">
        <f t="shared" ref="Q29:AA29" si="14">(Q28-P28)/P28</f>
        <v>-2.5759776565010557E-2</v>
      </c>
      <c r="R29" s="120">
        <f t="shared" si="14"/>
        <v>3.9815530950083555E-2</v>
      </c>
      <c r="S29" s="120">
        <f t="shared" si="14"/>
        <v>-2.2388404056806106E-2</v>
      </c>
      <c r="T29" s="120">
        <f t="shared" si="14"/>
        <v>-1.451510599629988E-2</v>
      </c>
      <c r="U29" s="120">
        <f t="shared" si="14"/>
        <v>-9.8081920518451757E-2</v>
      </c>
      <c r="V29" s="120">
        <f t="shared" si="14"/>
        <v>-0.18476998209784418</v>
      </c>
      <c r="W29" s="334">
        <f t="shared" si="14"/>
        <v>5.5689403557388211E-4</v>
      </c>
      <c r="X29" s="334">
        <f t="shared" si="14"/>
        <v>6.7886338884279307E-2</v>
      </c>
      <c r="Y29" s="334">
        <f t="shared" si="14"/>
        <v>4.75569656640265E-2</v>
      </c>
      <c r="Z29" s="334">
        <f t="shared" si="14"/>
        <v>-6.5754925370676204E-2</v>
      </c>
      <c r="AA29" s="571">
        <f t="shared" si="14"/>
        <v>-7.9371591131994212E-2</v>
      </c>
      <c r="AB29" s="305"/>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row>
    <row r="30" spans="1:51" s="107" customFormat="1" ht="15.5" outlineLevel="1" x14ac:dyDescent="0.35">
      <c r="A30" s="774" t="s">
        <v>78</v>
      </c>
      <c r="B30" s="738" t="s">
        <v>84</v>
      </c>
      <c r="C30" s="738" t="s">
        <v>74</v>
      </c>
      <c r="D30" s="752" t="s">
        <v>74</v>
      </c>
      <c r="E30" s="306"/>
      <c r="F30" s="738" t="s">
        <v>81</v>
      </c>
      <c r="G30" s="738" t="s">
        <v>73</v>
      </c>
      <c r="H30" s="113"/>
      <c r="I30" s="113"/>
      <c r="J30" s="113"/>
      <c r="K30" s="113"/>
      <c r="L30" s="113"/>
      <c r="M30" s="113"/>
      <c r="N30" s="113"/>
      <c r="O30" s="114"/>
      <c r="P30" s="750">
        <f>'[16]Gas EnPIs'!$C$37</f>
        <v>173.5453776532645</v>
      </c>
      <c r="Q30" s="115">
        <f t="array" ref="Q30:W30">'[16]Gas EnPIs'!$D$37:$J$37</f>
        <v>177.59577847202684</v>
      </c>
      <c r="R30" s="116">
        <v>185.52199970975985</v>
      </c>
      <c r="S30" s="116">
        <v>171.13045283455179</v>
      </c>
      <c r="T30" s="116">
        <v>154.65780733802626</v>
      </c>
      <c r="U30" s="116">
        <v>154.62087683437687</v>
      </c>
      <c r="V30" s="116">
        <v>141.0028141670841</v>
      </c>
      <c r="W30" s="333">
        <v>140.61877982627433</v>
      </c>
      <c r="X30" s="333">
        <f>'[16]Gas EnPIs'!$K$37</f>
        <v>160.37347121835555</v>
      </c>
      <c r="Y30" s="333">
        <f>'[16]Gas EnPIs'!L$37</f>
        <v>125.68886973212484</v>
      </c>
      <c r="Z30" s="333">
        <f>'[16]Gas EnPIs'!M$37</f>
        <v>131.87896108712224</v>
      </c>
      <c r="AA30" s="694">
        <f>'[17]Gas EnPIs'!$N$37</f>
        <v>121.16318215981539</v>
      </c>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row>
    <row r="31" spans="1:51" s="107" customFormat="1" ht="15.5" outlineLevel="1" x14ac:dyDescent="0.35">
      <c r="A31" s="775" t="s">
        <v>78</v>
      </c>
      <c r="B31" s="740"/>
      <c r="C31" s="740"/>
      <c r="D31" s="747"/>
      <c r="E31" s="307"/>
      <c r="F31" s="740"/>
      <c r="G31" s="740"/>
      <c r="H31" s="117"/>
      <c r="I31" s="117"/>
      <c r="J31" s="117"/>
      <c r="K31" s="117"/>
      <c r="L31" s="117"/>
      <c r="M31" s="117"/>
      <c r="N31" s="117"/>
      <c r="O31" s="118"/>
      <c r="P31" s="737"/>
      <c r="Q31" s="119">
        <f t="shared" ref="Q31:AA31" si="15">(Q30-P30)/P30</f>
        <v>2.3339145493433144E-2</v>
      </c>
      <c r="R31" s="120">
        <f t="shared" si="15"/>
        <v>4.4630684951677942E-2</v>
      </c>
      <c r="S31" s="120">
        <f t="shared" si="15"/>
        <v>-7.7573262996964987E-2</v>
      </c>
      <c r="T31" s="120">
        <f t="shared" si="15"/>
        <v>-9.625782684307635E-2</v>
      </c>
      <c r="U31" s="120">
        <f t="shared" si="15"/>
        <v>-2.3878848591633148E-4</v>
      </c>
      <c r="V31" s="120">
        <f t="shared" si="15"/>
        <v>-8.8073893681768795E-2</v>
      </c>
      <c r="W31" s="334">
        <f t="shared" si="15"/>
        <v>-2.7235934479626291E-3</v>
      </c>
      <c r="X31" s="334">
        <f t="shared" si="15"/>
        <v>0.14048401939262234</v>
      </c>
      <c r="Y31" s="334">
        <f t="shared" si="15"/>
        <v>-0.21627393372938902</v>
      </c>
      <c r="Z31" s="334">
        <f t="shared" si="15"/>
        <v>4.9249319913450267E-2</v>
      </c>
      <c r="AA31" s="571">
        <f t="shared" si="15"/>
        <v>-8.1254650771988998E-2</v>
      </c>
      <c r="AB31" s="305"/>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row>
    <row r="32" spans="1:51" s="107" customFormat="1" ht="15.5" outlineLevel="1" x14ac:dyDescent="0.35">
      <c r="A32" s="774" t="s">
        <v>78</v>
      </c>
      <c r="B32" s="738" t="s">
        <v>85</v>
      </c>
      <c r="C32" s="738" t="s">
        <v>74</v>
      </c>
      <c r="D32" s="752" t="s">
        <v>74</v>
      </c>
      <c r="E32" s="306"/>
      <c r="F32" s="738" t="s">
        <v>81</v>
      </c>
      <c r="G32" s="738" t="s">
        <v>73</v>
      </c>
      <c r="H32" s="113"/>
      <c r="I32" s="113"/>
      <c r="J32" s="113"/>
      <c r="K32" s="113"/>
      <c r="L32" s="113"/>
      <c r="M32" s="113"/>
      <c r="N32" s="113"/>
      <c r="O32" s="114"/>
      <c r="P32" s="750">
        <f>'[18]Steam EnPIs'!$C$11</f>
        <v>267.17939330334281</v>
      </c>
      <c r="Q32" s="115">
        <f>'[18]Steam EnPIs'!D$11</f>
        <v>265.05936652118049</v>
      </c>
      <c r="R32" s="115">
        <f>'[18]Steam EnPIs'!E$11</f>
        <v>261.35206413033461</v>
      </c>
      <c r="S32" s="115">
        <f>'[18]Steam EnPIs'!F$11</f>
        <v>260.54458203747515</v>
      </c>
      <c r="T32" s="115">
        <f>'[18]Steam EnPIs'!G$11</f>
        <v>270.4619871973544</v>
      </c>
      <c r="U32" s="115">
        <f>'[18]Steam EnPIs'!H$11</f>
        <v>278.82020394833694</v>
      </c>
      <c r="V32" s="115">
        <f>'[18]Steam EnPIs'!I$11</f>
        <v>189.97857258873802</v>
      </c>
      <c r="W32" s="115">
        <f>'[18]Steam EnPIs'!J$11</f>
        <v>171.27912519999572</v>
      </c>
      <c r="X32" s="115">
        <f>'[18]Steam EnPIs'!K$11</f>
        <v>185.65989377953719</v>
      </c>
      <c r="Y32" s="692">
        <f>'[18]Steam EnPIs'!L$11</f>
        <v>170.08145165550769</v>
      </c>
      <c r="Z32" s="692">
        <f>'[18]Steam EnPIs'!M$11</f>
        <v>140.19452930228474</v>
      </c>
      <c r="AA32" s="692">
        <f>'[18]Steam EnPIs'!N$11</f>
        <v>163.16274278460034</v>
      </c>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row>
    <row r="33" spans="1:51" s="107" customFormat="1" ht="15.5" outlineLevel="1" x14ac:dyDescent="0.35">
      <c r="A33" s="775" t="s">
        <v>78</v>
      </c>
      <c r="B33" s="740"/>
      <c r="C33" s="740"/>
      <c r="D33" s="747"/>
      <c r="E33" s="307"/>
      <c r="F33" s="740"/>
      <c r="G33" s="740"/>
      <c r="H33" s="117"/>
      <c r="I33" s="117"/>
      <c r="J33" s="117"/>
      <c r="K33" s="117"/>
      <c r="L33" s="117"/>
      <c r="M33" s="117"/>
      <c r="N33" s="117"/>
      <c r="O33" s="118"/>
      <c r="P33" s="737"/>
      <c r="Q33" s="119">
        <f t="shared" ref="Q33:AA33" si="16">(Q32-P32)/P32</f>
        <v>-7.9348439112418186E-3</v>
      </c>
      <c r="R33" s="120">
        <f t="shared" si="16"/>
        <v>-1.3986686980743377E-2</v>
      </c>
      <c r="S33" s="120">
        <f t="shared" si="16"/>
        <v>-3.0896335008732622E-3</v>
      </c>
      <c r="T33" s="120">
        <f t="shared" si="16"/>
        <v>3.8064138898320256E-2</v>
      </c>
      <c r="U33" s="120">
        <f t="shared" si="16"/>
        <v>3.0903480513450481E-2</v>
      </c>
      <c r="V33" s="120">
        <f t="shared" si="16"/>
        <v>-0.31863412371673228</v>
      </c>
      <c r="W33" s="334">
        <f t="shared" si="16"/>
        <v>-9.8429244592875775E-2</v>
      </c>
      <c r="X33" s="334">
        <f t="shared" si="16"/>
        <v>8.3961011376895017E-2</v>
      </c>
      <c r="Y33" s="571">
        <f t="shared" si="16"/>
        <v>-8.3908494219695054E-2</v>
      </c>
      <c r="Z33" s="571">
        <f t="shared" si="16"/>
        <v>-0.17572123275239659</v>
      </c>
      <c r="AA33" s="571">
        <f t="shared" si="16"/>
        <v>0.16383102533760063</v>
      </c>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row>
    <row r="34" spans="1:51" s="107" customFormat="1" ht="15.5" outlineLevel="1" x14ac:dyDescent="0.35">
      <c r="A34" s="774" t="s">
        <v>78</v>
      </c>
      <c r="B34" s="738" t="s">
        <v>86</v>
      </c>
      <c r="C34" s="738" t="s">
        <v>74</v>
      </c>
      <c r="D34" s="752" t="s">
        <v>74</v>
      </c>
      <c r="E34" s="306"/>
      <c r="F34" s="738" t="s">
        <v>83</v>
      </c>
      <c r="G34" s="738" t="s">
        <v>73</v>
      </c>
      <c r="H34" s="113"/>
      <c r="I34" s="113"/>
      <c r="J34" s="113"/>
      <c r="K34" s="113"/>
      <c r="L34" s="113"/>
      <c r="M34" s="113"/>
      <c r="N34" s="113"/>
      <c r="O34" s="114"/>
      <c r="P34" s="750">
        <v>154</v>
      </c>
      <c r="Q34" s="115">
        <f t="array" ref="Q34:W34">'[15]Elect EnPIs'!$D$23:$J$23</f>
        <v>151.19447794611094</v>
      </c>
      <c r="R34" s="116">
        <v>152.28510156584733</v>
      </c>
      <c r="S34" s="116">
        <v>150.91018990361832</v>
      </c>
      <c r="T34" s="116">
        <v>147.37254811509843</v>
      </c>
      <c r="U34" s="116">
        <v>141.91023205124046</v>
      </c>
      <c r="V34" s="116">
        <v>116.27403355449077</v>
      </c>
      <c r="W34" s="333">
        <v>110.74523269586591</v>
      </c>
      <c r="X34" s="333">
        <f>'[15]Elect EnPIs'!$K$23</f>
        <v>117.41002802534501</v>
      </c>
      <c r="Y34" s="333">
        <f>'[15]Elect EnPIs'!$L$23</f>
        <v>121.26524850806935</v>
      </c>
      <c r="Z34" s="333">
        <f>'[15]Elect EnPIs'!M$23</f>
        <v>114.79957796182777</v>
      </c>
      <c r="AA34" s="333">
        <f>'[15]Elect EnPIs'!N$23</f>
        <v>106.72736910923747</v>
      </c>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row>
    <row r="35" spans="1:51" s="107" customFormat="1" ht="15.5" outlineLevel="1" x14ac:dyDescent="0.35">
      <c r="A35" s="775" t="s">
        <v>78</v>
      </c>
      <c r="B35" s="740"/>
      <c r="C35" s="740"/>
      <c r="D35" s="747"/>
      <c r="E35" s="307"/>
      <c r="F35" s="740"/>
      <c r="G35" s="740"/>
      <c r="H35" s="117"/>
      <c r="I35" s="117"/>
      <c r="J35" s="117"/>
      <c r="K35" s="117"/>
      <c r="L35" s="117"/>
      <c r="M35" s="117"/>
      <c r="N35" s="117"/>
      <c r="O35" s="118"/>
      <c r="P35" s="737"/>
      <c r="Q35" s="119">
        <f t="shared" ref="Q35:AA35" si="17">(Q34-P34)/P34</f>
        <v>-1.8217675674604309E-2</v>
      </c>
      <c r="R35" s="120">
        <f t="shared" si="17"/>
        <v>7.2133826218515294E-3</v>
      </c>
      <c r="S35" s="120">
        <f t="shared" si="17"/>
        <v>-9.0285369224677916E-3</v>
      </c>
      <c r="T35" s="120">
        <f t="shared" si="17"/>
        <v>-2.3442033906254274E-2</v>
      </c>
      <c r="U35" s="120">
        <f t="shared" si="17"/>
        <v>-3.7064678148822416E-2</v>
      </c>
      <c r="V35" s="120">
        <f t="shared" si="17"/>
        <v>-0.18065081091188023</v>
      </c>
      <c r="W35" s="334">
        <f t="shared" si="17"/>
        <v>-4.7549746831770823E-2</v>
      </c>
      <c r="X35" s="334">
        <f t="shared" si="17"/>
        <v>6.0181329410199526E-2</v>
      </c>
      <c r="Y35" s="334">
        <f t="shared" si="17"/>
        <v>3.2835529873922846E-2</v>
      </c>
      <c r="Z35" s="334">
        <f t="shared" si="17"/>
        <v>-5.3318412536064182E-2</v>
      </c>
      <c r="AA35" s="571">
        <f t="shared" si="17"/>
        <v>-7.0315666624440026E-2</v>
      </c>
      <c r="AB35" s="305"/>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row>
    <row r="36" spans="1:51" s="107" customFormat="1" ht="15.5" outlineLevel="1" x14ac:dyDescent="0.35">
      <c r="A36" s="774" t="s">
        <v>78</v>
      </c>
      <c r="B36" s="738" t="s">
        <v>87</v>
      </c>
      <c r="C36" s="738" t="s">
        <v>74</v>
      </c>
      <c r="D36" s="752" t="s">
        <v>74</v>
      </c>
      <c r="E36" s="306"/>
      <c r="F36" s="738" t="s">
        <v>83</v>
      </c>
      <c r="G36" s="738" t="s">
        <v>73</v>
      </c>
      <c r="H36" s="113"/>
      <c r="I36" s="113"/>
      <c r="J36" s="113"/>
      <c r="K36" s="113"/>
      <c r="L36" s="113"/>
      <c r="M36" s="113"/>
      <c r="N36" s="113"/>
      <c r="O36" s="114"/>
      <c r="P36" s="750">
        <f>'[16]Gas EnPIs'!$C$27</f>
        <v>169.41541857498248</v>
      </c>
      <c r="Q36" s="115">
        <f t="array" ref="Q36:W36">'[16]Gas EnPIs'!$D$27:$J$27</f>
        <v>165.06247084111286</v>
      </c>
      <c r="R36" s="116">
        <v>161.16034161182074</v>
      </c>
      <c r="S36" s="116">
        <v>157.64468177561713</v>
      </c>
      <c r="T36" s="116">
        <v>148.3697376279822</v>
      </c>
      <c r="U36" s="116">
        <v>139.8817945401928</v>
      </c>
      <c r="V36" s="116">
        <v>136.96186150312909</v>
      </c>
      <c r="W36" s="333">
        <v>140.02292714763996</v>
      </c>
      <c r="X36" s="333">
        <f>'[16]Gas EnPIs'!$K$27</f>
        <v>164.38763208517432</v>
      </c>
      <c r="Y36" s="333">
        <f>'[16]Gas EnPIs'!$L$27</f>
        <v>122.28250113874837</v>
      </c>
      <c r="Z36" s="333">
        <f>'[16]Gas EnPIs'!M$27</f>
        <v>130.58995733428253</v>
      </c>
      <c r="AA36" s="333">
        <f>'[17]Gas EnPIs'!$N$27</f>
        <v>124.94924971514227</v>
      </c>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row>
    <row r="37" spans="1:51" s="107" customFormat="1" ht="15.5" outlineLevel="1" x14ac:dyDescent="0.35">
      <c r="A37" s="775" t="s">
        <v>78</v>
      </c>
      <c r="B37" s="740"/>
      <c r="C37" s="740"/>
      <c r="D37" s="747"/>
      <c r="E37" s="307"/>
      <c r="F37" s="740"/>
      <c r="G37" s="740"/>
      <c r="H37" s="117"/>
      <c r="I37" s="117"/>
      <c r="J37" s="117"/>
      <c r="K37" s="117"/>
      <c r="L37" s="117"/>
      <c r="M37" s="117"/>
      <c r="N37" s="117"/>
      <c r="O37" s="118"/>
      <c r="P37" s="737"/>
      <c r="Q37" s="119">
        <f t="shared" ref="Q37:AA37" si="18">(Q36-P36)/P36</f>
        <v>-2.569392898523597E-2</v>
      </c>
      <c r="R37" s="120">
        <f t="shared" si="18"/>
        <v>-2.3640317568299683E-2</v>
      </c>
      <c r="S37" s="120">
        <f t="shared" si="18"/>
        <v>-2.1814671035332089E-2</v>
      </c>
      <c r="T37" s="120">
        <f t="shared" si="18"/>
        <v>-5.8834488059904093E-2</v>
      </c>
      <c r="U37" s="120">
        <f t="shared" si="18"/>
        <v>-5.7208048106628155E-2</v>
      </c>
      <c r="V37" s="120">
        <f t="shared" si="18"/>
        <v>-2.0874289228715308E-2</v>
      </c>
      <c r="W37" s="334">
        <f t="shared" si="18"/>
        <v>2.2349766649754112E-2</v>
      </c>
      <c r="X37" s="334">
        <f t="shared" si="18"/>
        <v>0.17400511069051033</v>
      </c>
      <c r="Y37" s="334">
        <f t="shared" si="18"/>
        <v>-0.25613320425839564</v>
      </c>
      <c r="Z37" s="334">
        <f t="shared" si="18"/>
        <v>6.793659042112711E-2</v>
      </c>
      <c r="AA37" s="571">
        <f t="shared" si="18"/>
        <v>-4.3194038303429765E-2</v>
      </c>
      <c r="AB37" s="305"/>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row>
    <row r="38" spans="1:51" s="107" customFormat="1" ht="15.5" outlineLevel="1" x14ac:dyDescent="0.35">
      <c r="A38" s="774" t="s">
        <v>78</v>
      </c>
      <c r="B38" s="738" t="s">
        <v>88</v>
      </c>
      <c r="C38" s="738" t="s">
        <v>74</v>
      </c>
      <c r="D38" s="752" t="s">
        <v>74</v>
      </c>
      <c r="E38" s="306"/>
      <c r="F38" s="738" t="s">
        <v>83</v>
      </c>
      <c r="G38" s="738" t="s">
        <v>73</v>
      </c>
      <c r="H38" s="113"/>
      <c r="I38" s="113"/>
      <c r="J38" s="113"/>
      <c r="K38" s="113"/>
      <c r="L38" s="113"/>
      <c r="M38" s="113"/>
      <c r="N38" s="113"/>
      <c r="O38" s="114"/>
      <c r="P38" s="750">
        <f>'[15]Elect EnPIs'!$C$28</f>
        <v>2071.5344666977176</v>
      </c>
      <c r="Q38" s="115">
        <f t="array" ref="Q38:W38">'[15]Elect EnPIs'!$D$28:$J$28</f>
        <v>1859.8351855734954</v>
      </c>
      <c r="R38" s="116">
        <v>1692.1877287405812</v>
      </c>
      <c r="S38" s="116">
        <v>1825.9695072148108</v>
      </c>
      <c r="T38" s="116">
        <v>1836.2078142695357</v>
      </c>
      <c r="U38" s="116">
        <v>1401.7729135216734</v>
      </c>
      <c r="V38" s="116">
        <v>1031.9174414414415</v>
      </c>
      <c r="W38" s="333">
        <v>1192.9884018669841</v>
      </c>
      <c r="X38" s="333">
        <f>'[15]Elect EnPIs'!$K$28</f>
        <v>1119.0647699757869</v>
      </c>
      <c r="Y38" s="333">
        <f>'[15]Elect EnPIs'!$L$28</f>
        <v>1119.489592760181</v>
      </c>
      <c r="Z38" s="333">
        <f>'[15]Elect EnPIs'!M$28</f>
        <v>1042.5190956309195</v>
      </c>
      <c r="AA38" s="333">
        <f>'[19]Elect EnPIs'!$N$28</f>
        <v>792.16792821005743</v>
      </c>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row>
    <row r="39" spans="1:51" s="107" customFormat="1" ht="15.5" outlineLevel="1" x14ac:dyDescent="0.35">
      <c r="A39" s="775" t="s">
        <v>78</v>
      </c>
      <c r="B39" s="740"/>
      <c r="C39" s="740"/>
      <c r="D39" s="747"/>
      <c r="E39" s="307"/>
      <c r="F39" s="740"/>
      <c r="G39" s="740"/>
      <c r="H39" s="117"/>
      <c r="I39" s="117"/>
      <c r="J39" s="117"/>
      <c r="K39" s="117"/>
      <c r="L39" s="117"/>
      <c r="M39" s="117"/>
      <c r="N39" s="117"/>
      <c r="O39" s="118"/>
      <c r="P39" s="737"/>
      <c r="Q39" s="119">
        <f t="shared" ref="Q39:AA39" si="19">(Q38-P38)/P38</f>
        <v>-0.10219442858785593</v>
      </c>
      <c r="R39" s="120">
        <f t="shared" si="19"/>
        <v>-9.0141028696163084E-2</v>
      </c>
      <c r="S39" s="120">
        <f t="shared" si="19"/>
        <v>7.9058473360870782E-2</v>
      </c>
      <c r="T39" s="120">
        <f t="shared" si="19"/>
        <v>5.6070525900191676E-3</v>
      </c>
      <c r="U39" s="120">
        <f t="shared" si="19"/>
        <v>-0.236593536620301</v>
      </c>
      <c r="V39" s="120">
        <f t="shared" si="19"/>
        <v>-0.26384835126471679</v>
      </c>
      <c r="W39" s="334">
        <f t="shared" si="19"/>
        <v>0.1560889989421532</v>
      </c>
      <c r="X39" s="334">
        <f t="shared" si="19"/>
        <v>-6.1965088491647793E-2</v>
      </c>
      <c r="Y39" s="334">
        <f t="shared" si="19"/>
        <v>3.7962305292061092E-4</v>
      </c>
      <c r="Z39" s="334">
        <f t="shared" si="19"/>
        <v>-6.8754991227283568E-2</v>
      </c>
      <c r="AA39" s="571">
        <f t="shared" si="19"/>
        <v>-0.24014060602827875</v>
      </c>
      <c r="AB39" s="305"/>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row>
    <row r="40" spans="1:51" s="107" customFormat="1" ht="15.5" outlineLevel="1" x14ac:dyDescent="0.35">
      <c r="A40" s="774" t="s">
        <v>78</v>
      </c>
      <c r="B40" s="738" t="s">
        <v>89</v>
      </c>
      <c r="C40" s="738" t="s">
        <v>74</v>
      </c>
      <c r="D40" s="752" t="s">
        <v>74</v>
      </c>
      <c r="E40" s="306"/>
      <c r="F40" s="738" t="s">
        <v>83</v>
      </c>
      <c r="G40" s="738" t="s">
        <v>73</v>
      </c>
      <c r="H40" s="113"/>
      <c r="I40" s="113"/>
      <c r="J40" s="113"/>
      <c r="K40" s="113"/>
      <c r="L40" s="113"/>
      <c r="M40" s="113"/>
      <c r="N40" s="113"/>
      <c r="O40" s="114"/>
      <c r="P40" s="750">
        <f>'[16]Gas EnPIs'!$C$32</f>
        <v>5721.0531473699975</v>
      </c>
      <c r="Q40" s="115">
        <f t="array" ref="Q40:W40">'[16]Gas EnPIs'!$D$32:$J$32</f>
        <v>6069.4518330285919</v>
      </c>
      <c r="R40" s="116">
        <v>6251.3534818941507</v>
      </c>
      <c r="S40" s="116">
        <v>6690.8336258320769</v>
      </c>
      <c r="T40" s="116">
        <v>5594.2724861886218</v>
      </c>
      <c r="U40" s="116">
        <v>5256.7020531414028</v>
      </c>
      <c r="V40" s="116">
        <v>4637.1649271907672</v>
      </c>
      <c r="W40" s="333">
        <v>5580.9620652755357</v>
      </c>
      <c r="X40" s="333">
        <f>'[16]Gas EnPIs'!$K$32</f>
        <v>4720.9639710628053</v>
      </c>
      <c r="Y40" s="333">
        <f>'[16]Gas EnPIs'!$L$32</f>
        <v>4250.4034236604966</v>
      </c>
      <c r="Z40" s="333">
        <f>'[16]Gas EnPIs'!M$32</f>
        <v>4274.4367542673426</v>
      </c>
      <c r="AA40" s="333">
        <f>'[17]Gas EnPIs'!$N$32</f>
        <v>3208.5068741624955</v>
      </c>
      <c r="AB40" s="301"/>
      <c r="AC40" s="301" t="s">
        <v>696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row>
    <row r="41" spans="1:51" s="107" customFormat="1" ht="16" outlineLevel="1" thickBot="1" x14ac:dyDescent="0.4">
      <c r="A41" s="819" t="s">
        <v>78</v>
      </c>
      <c r="B41" s="815"/>
      <c r="C41" s="815"/>
      <c r="D41" s="816"/>
      <c r="E41" s="335"/>
      <c r="F41" s="815"/>
      <c r="G41" s="815"/>
      <c r="H41" s="336"/>
      <c r="I41" s="336"/>
      <c r="J41" s="336"/>
      <c r="K41" s="336"/>
      <c r="L41" s="336"/>
      <c r="M41" s="336"/>
      <c r="N41" s="336"/>
      <c r="O41" s="337"/>
      <c r="P41" s="817"/>
      <c r="Q41" s="338">
        <f t="shared" ref="Q41:AA41" si="20">(Q40-P40)/P40</f>
        <v>6.0897648856619219E-2</v>
      </c>
      <c r="R41" s="339">
        <f t="shared" si="20"/>
        <v>2.9970029233231738E-2</v>
      </c>
      <c r="S41" s="339">
        <f t="shared" si="20"/>
        <v>7.0301598719508723E-2</v>
      </c>
      <c r="T41" s="339">
        <f t="shared" si="20"/>
        <v>-0.16389006228010727</v>
      </c>
      <c r="U41" s="339">
        <f t="shared" si="20"/>
        <v>-6.0342150633639548E-2</v>
      </c>
      <c r="V41" s="339">
        <f t="shared" si="20"/>
        <v>-0.11785661802544058</v>
      </c>
      <c r="W41" s="340">
        <f t="shared" si="20"/>
        <v>0.2035289132268428</v>
      </c>
      <c r="X41" s="340">
        <f t="shared" si="20"/>
        <v>-0.15409495426668371</v>
      </c>
      <c r="Y41" s="340">
        <f t="shared" si="20"/>
        <v>-9.9674674555157411E-2</v>
      </c>
      <c r="Z41" s="340">
        <f t="shared" si="20"/>
        <v>5.6543645887966584E-3</v>
      </c>
      <c r="AA41" s="572">
        <f t="shared" si="20"/>
        <v>-0.24937317859263827</v>
      </c>
      <c r="AB41" s="305"/>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row>
    <row r="42" spans="1:51" s="107" customFormat="1" ht="47.15" customHeight="1" thickBot="1" x14ac:dyDescent="0.4">
      <c r="A42" s="820" t="s">
        <v>615</v>
      </c>
      <c r="B42" s="821"/>
      <c r="C42" s="821"/>
      <c r="D42" s="821"/>
      <c r="E42" s="821"/>
      <c r="F42" s="821"/>
      <c r="G42" s="821"/>
      <c r="H42" s="821"/>
      <c r="I42" s="821"/>
      <c r="J42" s="821"/>
      <c r="K42" s="821"/>
      <c r="L42" s="821"/>
      <c r="M42" s="821"/>
      <c r="N42" s="821"/>
      <c r="O42" s="821"/>
      <c r="P42" s="821"/>
      <c r="Q42" s="821"/>
      <c r="R42" s="821"/>
      <c r="S42" s="821"/>
      <c r="T42" s="821"/>
      <c r="U42" s="821"/>
      <c r="V42" s="821"/>
      <c r="W42" s="821"/>
      <c r="X42" s="821"/>
      <c r="Y42" s="821"/>
      <c r="Z42" s="667"/>
      <c r="AA42" s="649"/>
      <c r="AB42" s="649"/>
      <c r="AC42" s="649"/>
      <c r="AD42" s="649"/>
      <c r="AE42" s="649"/>
      <c r="AF42" s="649"/>
      <c r="AG42" s="649"/>
      <c r="AH42" s="649"/>
      <c r="AI42" s="649"/>
      <c r="AJ42" s="649"/>
      <c r="AK42" s="649"/>
      <c r="AL42" s="649"/>
      <c r="AM42" s="649"/>
      <c r="AN42" s="649"/>
      <c r="AO42" s="649"/>
      <c r="AP42" s="649"/>
      <c r="AQ42" s="649"/>
      <c r="AR42" s="649"/>
      <c r="AS42" s="649"/>
      <c r="AT42" s="649"/>
      <c r="AU42" s="650"/>
      <c r="AV42" s="301"/>
      <c r="AW42" s="301"/>
      <c r="AX42" s="301"/>
      <c r="AY42" s="301"/>
    </row>
    <row r="43" spans="1:51" s="107" customFormat="1" ht="15.75" hidden="1" customHeight="1" thickTop="1" x14ac:dyDescent="0.35">
      <c r="A43" s="770" t="s">
        <v>502</v>
      </c>
      <c r="B43" s="772" t="s">
        <v>92</v>
      </c>
      <c r="C43" s="631">
        <v>3</v>
      </c>
      <c r="D43" s="256" t="s">
        <v>8</v>
      </c>
      <c r="E43" s="256"/>
      <c r="F43" s="631" t="s">
        <v>93</v>
      </c>
      <c r="G43" s="631" t="s">
        <v>73</v>
      </c>
      <c r="H43" s="256"/>
      <c r="I43" s="256"/>
      <c r="J43" s="256"/>
      <c r="K43" s="256"/>
      <c r="L43" s="256"/>
      <c r="M43" s="256"/>
      <c r="N43" s="256"/>
      <c r="O43" s="257"/>
      <c r="P43" s="258" t="s">
        <v>74</v>
      </c>
      <c r="Q43" s="259">
        <v>0</v>
      </c>
      <c r="R43" s="260">
        <v>0</v>
      </c>
      <c r="S43" s="260">
        <v>4</v>
      </c>
      <c r="T43" s="260">
        <v>5</v>
      </c>
      <c r="U43" s="260"/>
      <c r="V43" s="260"/>
      <c r="W43" s="341"/>
      <c r="X43" s="341"/>
      <c r="Y43" s="573"/>
      <c r="Z43" s="670"/>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row>
    <row r="44" spans="1:51" s="107" customFormat="1" ht="15.75" hidden="1" customHeight="1" x14ac:dyDescent="0.35">
      <c r="A44" s="771"/>
      <c r="B44" s="773"/>
      <c r="C44" s="632"/>
      <c r="D44" s="261"/>
      <c r="E44" s="261"/>
      <c r="F44" s="632"/>
      <c r="G44" s="632"/>
      <c r="H44" s="261"/>
      <c r="I44" s="261"/>
      <c r="J44" s="261"/>
      <c r="K44" s="261"/>
      <c r="L44" s="261"/>
      <c r="M44" s="261"/>
      <c r="N44" s="261"/>
      <c r="O44" s="262"/>
      <c r="P44" s="263"/>
      <c r="Q44" s="264"/>
      <c r="R44" s="265"/>
      <c r="S44" s="265"/>
      <c r="T44" s="265"/>
      <c r="U44" s="265"/>
      <c r="V44" s="265"/>
      <c r="W44" s="342"/>
      <c r="X44" s="342"/>
      <c r="Y44" s="574"/>
      <c r="Z44" s="670"/>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row>
    <row r="45" spans="1:51" s="107" customFormat="1" ht="70.150000000000006" customHeight="1" thickTop="1" thickBot="1" x14ac:dyDescent="0.4">
      <c r="A45" s="414" t="s">
        <v>94</v>
      </c>
      <c r="B45" s="415" t="s">
        <v>95</v>
      </c>
      <c r="C45" s="633">
        <v>1</v>
      </c>
      <c r="D45" s="417" t="s">
        <v>8</v>
      </c>
      <c r="E45" s="462" t="s">
        <v>533</v>
      </c>
      <c r="F45" s="643" t="s">
        <v>96</v>
      </c>
      <c r="G45" s="643" t="s">
        <v>503</v>
      </c>
      <c r="H45" s="215"/>
      <c r="I45" s="215"/>
      <c r="J45" s="215"/>
      <c r="K45" s="215"/>
      <c r="L45" s="215"/>
      <c r="M45" s="215"/>
      <c r="N45" s="215"/>
      <c r="O45" s="216"/>
      <c r="P45" s="217" t="s">
        <v>74</v>
      </c>
      <c r="Q45" s="418" t="s">
        <v>74</v>
      </c>
      <c r="R45" s="419" t="s">
        <v>74</v>
      </c>
      <c r="S45" s="420">
        <v>1</v>
      </c>
      <c r="T45" s="420">
        <v>0.82</v>
      </c>
      <c r="U45" s="420">
        <f>28/34</f>
        <v>0.82352941176470584</v>
      </c>
      <c r="V45" s="420">
        <v>1</v>
      </c>
      <c r="W45" s="421">
        <v>1</v>
      </c>
      <c r="X45" s="421">
        <f>17/18</f>
        <v>0.94444444444444442</v>
      </c>
      <c r="Y45" s="575" t="s">
        <v>667</v>
      </c>
      <c r="Z45" s="672" t="s">
        <v>667</v>
      </c>
      <c r="AA45" s="301" t="s">
        <v>692</v>
      </c>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row>
    <row r="46" spans="1:51" s="107" customFormat="1" ht="15.75" hidden="1" customHeight="1" outlineLevel="1" x14ac:dyDescent="0.35">
      <c r="A46" s="610" t="s">
        <v>97</v>
      </c>
      <c r="B46" s="218"/>
      <c r="C46" s="634"/>
      <c r="D46" s="220"/>
      <c r="E46" s="220"/>
      <c r="F46" s="644"/>
      <c r="G46" s="644"/>
      <c r="H46" s="221"/>
      <c r="I46" s="221"/>
      <c r="J46" s="221"/>
      <c r="K46" s="221"/>
      <c r="L46" s="221"/>
      <c r="M46" s="221"/>
      <c r="N46" s="221"/>
      <c r="O46" s="222"/>
      <c r="P46" s="223"/>
      <c r="Q46" s="224"/>
      <c r="R46" s="225"/>
      <c r="S46" s="225"/>
      <c r="T46" s="225"/>
      <c r="U46" s="225"/>
      <c r="V46" s="225"/>
      <c r="W46" s="344"/>
      <c r="X46" s="344"/>
      <c r="Y46" s="344"/>
      <c r="Z46" s="670"/>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row>
    <row r="47" spans="1:51" s="107" customFormat="1" ht="15.75" hidden="1" customHeight="1" outlineLevel="1" x14ac:dyDescent="0.35">
      <c r="A47" s="611" t="s">
        <v>98</v>
      </c>
      <c r="B47" s="218"/>
      <c r="C47" s="634"/>
      <c r="D47" s="220"/>
      <c r="E47" s="220"/>
      <c r="F47" s="644"/>
      <c r="G47" s="644"/>
      <c r="H47" s="221"/>
      <c r="I47" s="221"/>
      <c r="J47" s="221"/>
      <c r="K47" s="221"/>
      <c r="L47" s="221"/>
      <c r="M47" s="221"/>
      <c r="N47" s="221"/>
      <c r="O47" s="222"/>
      <c r="P47" s="223"/>
      <c r="Q47" s="224"/>
      <c r="R47" s="225"/>
      <c r="S47" s="225"/>
      <c r="T47" s="225"/>
      <c r="U47" s="225"/>
      <c r="V47" s="225"/>
      <c r="W47" s="344"/>
      <c r="X47" s="344"/>
      <c r="Y47" s="344"/>
      <c r="Z47" s="670"/>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row>
    <row r="48" spans="1:51" s="100" customFormat="1" ht="46.5" hidden="1" outlineLevel="1" x14ac:dyDescent="0.35">
      <c r="A48" s="610" t="s">
        <v>99</v>
      </c>
      <c r="B48" s="218"/>
      <c r="C48" s="634"/>
      <c r="D48" s="220"/>
      <c r="E48" s="220"/>
      <c r="F48" s="644"/>
      <c r="G48" s="644"/>
      <c r="H48" s="221"/>
      <c r="I48" s="221"/>
      <c r="J48" s="221"/>
      <c r="K48" s="221"/>
      <c r="L48" s="221"/>
      <c r="M48" s="221"/>
      <c r="N48" s="221"/>
      <c r="O48" s="222"/>
      <c r="P48" s="223"/>
      <c r="Q48" s="224"/>
      <c r="R48" s="225"/>
      <c r="S48" s="225"/>
      <c r="T48" s="225"/>
      <c r="U48" s="225"/>
      <c r="V48" s="225"/>
      <c r="W48" s="344"/>
      <c r="X48" s="344"/>
      <c r="Y48" s="344"/>
      <c r="Z48" s="67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row>
    <row r="49" spans="1:51" s="107" customFormat="1" ht="16" hidden="1" outlineLevel="1" thickBot="1" x14ac:dyDescent="0.4">
      <c r="A49" s="612" t="s">
        <v>100</v>
      </c>
      <c r="B49" s="347"/>
      <c r="C49" s="635"/>
      <c r="D49" s="349"/>
      <c r="E49" s="349"/>
      <c r="F49" s="645"/>
      <c r="G49" s="645"/>
      <c r="H49" s="350"/>
      <c r="I49" s="350"/>
      <c r="J49" s="350"/>
      <c r="K49" s="350"/>
      <c r="L49" s="350"/>
      <c r="M49" s="350"/>
      <c r="N49" s="350"/>
      <c r="O49" s="351"/>
      <c r="P49" s="352"/>
      <c r="Q49" s="353"/>
      <c r="R49" s="354"/>
      <c r="S49" s="354"/>
      <c r="T49" s="354"/>
      <c r="U49" s="354"/>
      <c r="V49" s="354"/>
      <c r="W49" s="355"/>
      <c r="X49" s="355"/>
      <c r="Y49" s="355"/>
      <c r="Z49" s="670"/>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row>
    <row r="50" spans="1:51" s="107" customFormat="1" ht="47.15" customHeight="1" collapsed="1" thickBot="1" x14ac:dyDescent="0.4">
      <c r="A50" s="677" t="s">
        <v>616</v>
      </c>
      <c r="B50" s="678"/>
      <c r="C50" s="678"/>
      <c r="D50" s="678"/>
      <c r="E50" s="678"/>
      <c r="F50" s="678"/>
      <c r="G50" s="678"/>
      <c r="H50" s="678"/>
      <c r="I50" s="678"/>
      <c r="J50" s="678"/>
      <c r="K50" s="678"/>
      <c r="L50" s="678"/>
      <c r="M50" s="678"/>
      <c r="N50" s="678"/>
      <c r="O50" s="678"/>
      <c r="P50" s="678"/>
      <c r="Q50" s="678"/>
      <c r="R50" s="678"/>
      <c r="S50" s="678"/>
      <c r="T50" s="678"/>
      <c r="U50" s="678"/>
      <c r="V50" s="678"/>
      <c r="W50" s="678"/>
      <c r="X50" s="678"/>
      <c r="Y50" s="678"/>
      <c r="Z50" s="678"/>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row>
    <row r="51" spans="1:51" s="107" customFormat="1" ht="31.5" hidden="1" outlineLevel="1" thickTop="1" x14ac:dyDescent="0.35">
      <c r="A51" s="613" t="s">
        <v>101</v>
      </c>
      <c r="B51" s="147" t="s">
        <v>102</v>
      </c>
      <c r="C51" s="147"/>
      <c r="D51" s="139"/>
      <c r="E51" s="139"/>
      <c r="F51" s="147" t="s">
        <v>81</v>
      </c>
      <c r="G51" s="147" t="s">
        <v>73</v>
      </c>
      <c r="H51" s="139"/>
      <c r="I51" s="139"/>
      <c r="J51" s="139"/>
      <c r="K51" s="139"/>
      <c r="L51" s="139"/>
      <c r="M51" s="139"/>
      <c r="N51" s="139"/>
      <c r="O51" s="140"/>
      <c r="P51" s="141"/>
      <c r="Q51" s="142"/>
      <c r="R51" s="143"/>
      <c r="S51" s="143"/>
      <c r="T51" s="143"/>
      <c r="U51" s="143"/>
      <c r="V51" s="143"/>
      <c r="W51" s="357"/>
      <c r="X51" s="357"/>
      <c r="Y51" s="573"/>
      <c r="Z51" s="670"/>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row>
    <row r="52" spans="1:51" s="107" customFormat="1" ht="31.5" hidden="1" outlineLevel="1" thickTop="1" x14ac:dyDescent="0.35">
      <c r="A52" s="613" t="s">
        <v>101</v>
      </c>
      <c r="B52" s="147" t="s">
        <v>103</v>
      </c>
      <c r="C52" s="147"/>
      <c r="D52" s="139"/>
      <c r="E52" s="139"/>
      <c r="F52" s="147" t="s">
        <v>81</v>
      </c>
      <c r="G52" s="147" t="s">
        <v>73</v>
      </c>
      <c r="H52" s="139"/>
      <c r="I52" s="139"/>
      <c r="J52" s="139"/>
      <c r="K52" s="139"/>
      <c r="L52" s="139"/>
      <c r="M52" s="139"/>
      <c r="N52" s="139"/>
      <c r="O52" s="140"/>
      <c r="P52" s="141"/>
      <c r="Q52" s="142"/>
      <c r="R52" s="143"/>
      <c r="S52" s="143"/>
      <c r="T52" s="143"/>
      <c r="U52" s="143"/>
      <c r="V52" s="143"/>
      <c r="W52" s="357"/>
      <c r="X52" s="357"/>
      <c r="Y52" s="573"/>
      <c r="Z52" s="670"/>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row>
    <row r="53" spans="1:51" s="107" customFormat="1" ht="31.5" hidden="1" outlineLevel="1" thickTop="1" x14ac:dyDescent="0.35">
      <c r="A53" s="613" t="s">
        <v>101</v>
      </c>
      <c r="B53" s="147" t="s">
        <v>104</v>
      </c>
      <c r="C53" s="147"/>
      <c r="D53" s="139"/>
      <c r="E53" s="139"/>
      <c r="F53" s="147" t="s">
        <v>81</v>
      </c>
      <c r="G53" s="147" t="s">
        <v>73</v>
      </c>
      <c r="H53" s="139"/>
      <c r="I53" s="139"/>
      <c r="J53" s="139"/>
      <c r="K53" s="139"/>
      <c r="L53" s="139"/>
      <c r="M53" s="139"/>
      <c r="N53" s="139"/>
      <c r="O53" s="140"/>
      <c r="P53" s="141"/>
      <c r="Q53" s="142"/>
      <c r="R53" s="143"/>
      <c r="S53" s="143"/>
      <c r="T53" s="143"/>
      <c r="U53" s="143"/>
      <c r="V53" s="143"/>
      <c r="W53" s="357"/>
      <c r="X53" s="357"/>
      <c r="Y53" s="573"/>
      <c r="Z53" s="670"/>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row>
    <row r="54" spans="1:51" s="107" customFormat="1" ht="31.5" hidden="1" outlineLevel="1" thickTop="1" x14ac:dyDescent="0.35">
      <c r="A54" s="613" t="s">
        <v>101</v>
      </c>
      <c r="B54" s="147" t="s">
        <v>105</v>
      </c>
      <c r="C54" s="147"/>
      <c r="D54" s="139"/>
      <c r="E54" s="139"/>
      <c r="F54" s="147" t="s">
        <v>81</v>
      </c>
      <c r="G54" s="147" t="s">
        <v>73</v>
      </c>
      <c r="H54" s="139"/>
      <c r="I54" s="139"/>
      <c r="J54" s="139"/>
      <c r="K54" s="139"/>
      <c r="L54" s="139"/>
      <c r="M54" s="139"/>
      <c r="N54" s="139"/>
      <c r="O54" s="140"/>
      <c r="P54" s="141"/>
      <c r="Q54" s="142"/>
      <c r="R54" s="143"/>
      <c r="S54" s="143"/>
      <c r="T54" s="143"/>
      <c r="U54" s="143"/>
      <c r="V54" s="143"/>
      <c r="W54" s="357"/>
      <c r="X54" s="357"/>
      <c r="Y54" s="573"/>
      <c r="Z54" s="670"/>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row>
    <row r="55" spans="1:51" s="107" customFormat="1" ht="31.5" hidden="1" outlineLevel="1" thickTop="1" x14ac:dyDescent="0.35">
      <c r="A55" s="613" t="s">
        <v>101</v>
      </c>
      <c r="B55" s="147" t="s">
        <v>106</v>
      </c>
      <c r="C55" s="147"/>
      <c r="D55" s="139"/>
      <c r="E55" s="139"/>
      <c r="F55" s="147" t="s">
        <v>81</v>
      </c>
      <c r="G55" s="147" t="s">
        <v>73</v>
      </c>
      <c r="H55" s="139"/>
      <c r="I55" s="139"/>
      <c r="J55" s="139"/>
      <c r="K55" s="139"/>
      <c r="L55" s="139"/>
      <c r="M55" s="139"/>
      <c r="N55" s="139"/>
      <c r="O55" s="140"/>
      <c r="P55" s="141"/>
      <c r="Q55" s="142"/>
      <c r="R55" s="143"/>
      <c r="S55" s="143"/>
      <c r="T55" s="143"/>
      <c r="U55" s="143"/>
      <c r="V55" s="143"/>
      <c r="W55" s="357"/>
      <c r="X55" s="357"/>
      <c r="Y55" s="573"/>
      <c r="Z55" s="670"/>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row>
    <row r="56" spans="1:51" s="107" customFormat="1" ht="31.5" hidden="1" outlineLevel="1" thickTop="1" x14ac:dyDescent="0.35">
      <c r="A56" s="613" t="s">
        <v>101</v>
      </c>
      <c r="B56" s="147" t="s">
        <v>107</v>
      </c>
      <c r="C56" s="147"/>
      <c r="D56" s="139"/>
      <c r="E56" s="139"/>
      <c r="F56" s="147" t="s">
        <v>81</v>
      </c>
      <c r="G56" s="147" t="s">
        <v>73</v>
      </c>
      <c r="H56" s="139"/>
      <c r="I56" s="139"/>
      <c r="J56" s="139"/>
      <c r="K56" s="139"/>
      <c r="L56" s="139"/>
      <c r="M56" s="139"/>
      <c r="N56" s="139"/>
      <c r="O56" s="140"/>
      <c r="P56" s="141"/>
      <c r="Q56" s="142"/>
      <c r="R56" s="143"/>
      <c r="S56" s="143"/>
      <c r="T56" s="143"/>
      <c r="U56" s="143"/>
      <c r="V56" s="143"/>
      <c r="W56" s="357"/>
      <c r="X56" s="357"/>
      <c r="Y56" s="573"/>
      <c r="Z56" s="670"/>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row>
    <row r="57" spans="1:51" s="107" customFormat="1" ht="31.5" hidden="1" outlineLevel="1" thickTop="1" x14ac:dyDescent="0.35">
      <c r="A57" s="613" t="s">
        <v>101</v>
      </c>
      <c r="B57" s="147" t="s">
        <v>108</v>
      </c>
      <c r="C57" s="147"/>
      <c r="D57" s="139"/>
      <c r="E57" s="139"/>
      <c r="F57" s="147" t="s">
        <v>81</v>
      </c>
      <c r="G57" s="147" t="s">
        <v>73</v>
      </c>
      <c r="H57" s="139"/>
      <c r="I57" s="139"/>
      <c r="J57" s="139"/>
      <c r="K57" s="139"/>
      <c r="L57" s="139"/>
      <c r="M57" s="139"/>
      <c r="N57" s="139"/>
      <c r="O57" s="140"/>
      <c r="P57" s="141"/>
      <c r="Q57" s="142"/>
      <c r="R57" s="143"/>
      <c r="S57" s="143"/>
      <c r="T57" s="143"/>
      <c r="U57" s="143"/>
      <c r="V57" s="143"/>
      <c r="W57" s="357"/>
      <c r="X57" s="357"/>
      <c r="Y57" s="573"/>
      <c r="Z57" s="670"/>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row>
    <row r="58" spans="1:51" s="107" customFormat="1" ht="62.5" collapsed="1" thickTop="1" x14ac:dyDescent="0.35">
      <c r="A58" s="614" t="s">
        <v>101</v>
      </c>
      <c r="B58" s="446" t="s">
        <v>109</v>
      </c>
      <c r="C58" s="636">
        <v>1</v>
      </c>
      <c r="D58" s="448" t="s">
        <v>77</v>
      </c>
      <c r="E58" s="448"/>
      <c r="F58" s="450" t="s">
        <v>110</v>
      </c>
      <c r="G58" s="651" t="s">
        <v>669</v>
      </c>
      <c r="H58" s="144"/>
      <c r="I58" s="144"/>
      <c r="J58" s="144"/>
      <c r="K58" s="144"/>
      <c r="L58" s="144"/>
      <c r="M58" s="144"/>
      <c r="N58" s="144"/>
      <c r="O58" s="145"/>
      <c r="P58" s="148">
        <v>1</v>
      </c>
      <c r="Q58" s="422">
        <v>1</v>
      </c>
      <c r="R58" s="423">
        <v>1</v>
      </c>
      <c r="S58" s="423">
        <v>1</v>
      </c>
      <c r="T58" s="423">
        <v>0</v>
      </c>
      <c r="U58" s="423">
        <v>1</v>
      </c>
      <c r="V58" s="422" t="s">
        <v>364</v>
      </c>
      <c r="W58" s="422">
        <v>1</v>
      </c>
      <c r="X58" s="422">
        <v>1</v>
      </c>
      <c r="Y58" s="422" t="s">
        <v>364</v>
      </c>
      <c r="Z58" s="422" t="s">
        <v>364</v>
      </c>
      <c r="AA58" s="301" t="s">
        <v>667</v>
      </c>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row>
    <row r="59" spans="1:51" s="107" customFormat="1" ht="62.5" thickBot="1" x14ac:dyDescent="0.4">
      <c r="A59" s="614" t="s">
        <v>112</v>
      </c>
      <c r="B59" s="450" t="s">
        <v>113</v>
      </c>
      <c r="C59" s="636">
        <v>1</v>
      </c>
      <c r="D59" s="448" t="s">
        <v>77</v>
      </c>
      <c r="E59" s="448"/>
      <c r="F59" s="450" t="s">
        <v>110</v>
      </c>
      <c r="G59" s="651" t="s">
        <v>669</v>
      </c>
      <c r="H59" s="144"/>
      <c r="I59" s="144"/>
      <c r="J59" s="144"/>
      <c r="K59" s="144"/>
      <c r="L59" s="144"/>
      <c r="M59" s="144"/>
      <c r="N59" s="144"/>
      <c r="O59" s="145"/>
      <c r="P59" s="148">
        <v>1</v>
      </c>
      <c r="Q59" s="422">
        <v>1</v>
      </c>
      <c r="R59" s="423">
        <v>1</v>
      </c>
      <c r="S59" s="423">
        <v>1</v>
      </c>
      <c r="T59" s="423">
        <v>0</v>
      </c>
      <c r="U59" s="423">
        <v>1</v>
      </c>
      <c r="V59" s="423">
        <v>0</v>
      </c>
      <c r="W59" s="423">
        <v>0</v>
      </c>
      <c r="X59" s="423">
        <v>0</v>
      </c>
      <c r="Y59" s="422" t="s">
        <v>364</v>
      </c>
      <c r="Z59" s="423">
        <v>0</v>
      </c>
      <c r="AA59" s="422" t="s">
        <v>364</v>
      </c>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row>
    <row r="60" spans="1:51" s="100" customFormat="1" ht="46.5" hidden="1" outlineLevel="1" x14ac:dyDescent="0.35">
      <c r="A60" s="615" t="s">
        <v>112</v>
      </c>
      <c r="B60" s="276" t="s">
        <v>114</v>
      </c>
      <c r="C60" s="637"/>
      <c r="D60" s="150"/>
      <c r="E60" s="150"/>
      <c r="F60" s="646"/>
      <c r="G60" s="646"/>
      <c r="H60" s="121"/>
      <c r="I60" s="121"/>
      <c r="J60" s="121"/>
      <c r="K60" s="121"/>
      <c r="L60" s="121"/>
      <c r="M60" s="121"/>
      <c r="N60" s="121"/>
      <c r="O60" s="151"/>
      <c r="P60" s="152"/>
      <c r="Q60" s="153"/>
      <c r="R60" s="154"/>
      <c r="S60" s="154"/>
      <c r="T60" s="154"/>
      <c r="U60" s="154"/>
      <c r="V60" s="154"/>
      <c r="W60" s="359"/>
      <c r="X60" s="359"/>
      <c r="Y60" s="576"/>
      <c r="Z60" s="672"/>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row>
    <row r="61" spans="1:51" s="107" customFormat="1" ht="62.5" hidden="1" outlineLevel="1" thickBot="1" x14ac:dyDescent="0.4">
      <c r="A61" s="616" t="s">
        <v>112</v>
      </c>
      <c r="B61" s="361" t="s">
        <v>115</v>
      </c>
      <c r="C61" s="638"/>
      <c r="D61" s="363"/>
      <c r="E61" s="363"/>
      <c r="F61" s="647"/>
      <c r="G61" s="647"/>
      <c r="H61" s="365"/>
      <c r="I61" s="365"/>
      <c r="J61" s="365"/>
      <c r="K61" s="365"/>
      <c r="L61" s="365"/>
      <c r="M61" s="365"/>
      <c r="N61" s="365"/>
      <c r="O61" s="366"/>
      <c r="P61" s="367"/>
      <c r="Q61" s="368"/>
      <c r="R61" s="369"/>
      <c r="S61" s="369"/>
      <c r="T61" s="369"/>
      <c r="U61" s="369"/>
      <c r="V61" s="369"/>
      <c r="W61" s="370"/>
      <c r="X61" s="370"/>
      <c r="Y61" s="577"/>
      <c r="Z61" s="672"/>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row>
    <row r="62" spans="1:51" s="107" customFormat="1" ht="42" customHeight="1" collapsed="1" thickBot="1" x14ac:dyDescent="0.4">
      <c r="A62" s="677" t="s">
        <v>617</v>
      </c>
      <c r="B62" s="678"/>
      <c r="C62" s="678"/>
      <c r="D62" s="678"/>
      <c r="E62" s="678"/>
      <c r="F62" s="678"/>
      <c r="G62" s="678"/>
      <c r="H62" s="678"/>
      <c r="I62" s="678"/>
      <c r="J62" s="678"/>
      <c r="K62" s="678"/>
      <c r="L62" s="678"/>
      <c r="M62" s="678"/>
      <c r="N62" s="678"/>
      <c r="O62" s="678"/>
      <c r="P62" s="678"/>
      <c r="Q62" s="678"/>
      <c r="R62" s="678"/>
      <c r="S62" s="678"/>
      <c r="T62" s="678"/>
      <c r="U62" s="678"/>
      <c r="V62" s="678"/>
      <c r="W62" s="678"/>
      <c r="X62" s="678"/>
      <c r="Y62" s="678"/>
      <c r="Z62" s="678"/>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row>
    <row r="63" spans="1:51" s="107" customFormat="1" ht="16" thickTop="1" x14ac:dyDescent="0.35">
      <c r="A63" s="794" t="s">
        <v>504</v>
      </c>
      <c r="B63" s="812" t="s">
        <v>117</v>
      </c>
      <c r="C63" s="800" t="s">
        <v>505</v>
      </c>
      <c r="D63" s="798" t="s">
        <v>506</v>
      </c>
      <c r="E63" s="451"/>
      <c r="F63" s="814" t="s">
        <v>634</v>
      </c>
      <c r="G63" s="800" t="s">
        <v>635</v>
      </c>
      <c r="H63" s="226"/>
      <c r="I63" s="226"/>
      <c r="J63" s="226"/>
      <c r="K63" s="226"/>
      <c r="L63" s="226"/>
      <c r="M63" s="226"/>
      <c r="N63" s="226"/>
      <c r="O63" s="227"/>
      <c r="P63" s="757">
        <v>0</v>
      </c>
      <c r="Q63" s="802"/>
      <c r="R63" s="804"/>
      <c r="S63" s="804"/>
      <c r="T63" s="804"/>
      <c r="U63" s="804"/>
      <c r="V63" s="426">
        <v>23</v>
      </c>
      <c r="W63" s="371"/>
      <c r="X63" s="371"/>
      <c r="Y63" s="371"/>
      <c r="Z63" s="673"/>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row>
    <row r="64" spans="1:51" s="107" customFormat="1" ht="15.5" x14ac:dyDescent="0.35">
      <c r="A64" s="760"/>
      <c r="B64" s="813"/>
      <c r="C64" s="801"/>
      <c r="D64" s="799"/>
      <c r="E64" s="452"/>
      <c r="F64" s="801"/>
      <c r="G64" s="801"/>
      <c r="H64" s="228"/>
      <c r="I64" s="228"/>
      <c r="J64" s="228"/>
      <c r="K64" s="228"/>
      <c r="L64" s="228"/>
      <c r="M64" s="228"/>
      <c r="N64" s="228"/>
      <c r="O64" s="229"/>
      <c r="P64" s="758"/>
      <c r="Q64" s="803"/>
      <c r="R64" s="805"/>
      <c r="S64" s="805"/>
      <c r="T64" s="805"/>
      <c r="U64" s="805"/>
      <c r="V64" s="444">
        <f>V63/V3</f>
        <v>3.6688467060137183E-3</v>
      </c>
      <c r="W64" s="372"/>
      <c r="X64" s="372"/>
      <c r="Y64" s="372"/>
      <c r="Z64" s="674"/>
      <c r="AA64" s="301" t="s">
        <v>670</v>
      </c>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row>
    <row r="65" spans="1:536" s="107" customFormat="1" ht="46.5" hidden="1" outlineLevel="1" x14ac:dyDescent="0.35">
      <c r="A65" s="617" t="s">
        <v>116</v>
      </c>
      <c r="B65" s="454" t="s">
        <v>118</v>
      </c>
      <c r="C65" s="639"/>
      <c r="D65" s="455"/>
      <c r="E65" s="455"/>
      <c r="F65" s="639"/>
      <c r="G65" s="639"/>
      <c r="H65" s="131"/>
      <c r="I65" s="131"/>
      <c r="J65" s="131"/>
      <c r="K65" s="131"/>
      <c r="L65" s="131"/>
      <c r="M65" s="131"/>
      <c r="N65" s="131"/>
      <c r="O65" s="132"/>
      <c r="P65" s="133"/>
      <c r="Q65" s="427"/>
      <c r="R65" s="428"/>
      <c r="S65" s="428"/>
      <c r="T65" s="428"/>
      <c r="U65" s="428"/>
      <c r="V65" s="428"/>
      <c r="W65" s="373"/>
      <c r="X65" s="373"/>
      <c r="Y65" s="373"/>
      <c r="Z65" s="675"/>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row>
    <row r="66" spans="1:536" s="107" customFormat="1" ht="15.5" hidden="1" outlineLevel="1" x14ac:dyDescent="0.35">
      <c r="A66" s="618"/>
      <c r="B66" s="457"/>
      <c r="C66" s="640"/>
      <c r="D66" s="459"/>
      <c r="E66" s="459"/>
      <c r="F66" s="648"/>
      <c r="G66" s="648"/>
      <c r="H66" s="127"/>
      <c r="I66" s="127"/>
      <c r="J66" s="127"/>
      <c r="K66" s="127"/>
      <c r="L66" s="127"/>
      <c r="M66" s="127"/>
      <c r="N66" s="127"/>
      <c r="O66" s="128"/>
      <c r="P66" s="136"/>
      <c r="Q66" s="429"/>
      <c r="R66" s="430"/>
      <c r="S66" s="430"/>
      <c r="T66" s="430"/>
      <c r="U66" s="430"/>
      <c r="V66" s="430"/>
      <c r="W66" s="374"/>
      <c r="X66" s="374"/>
      <c r="Y66" s="374"/>
      <c r="Z66" s="675"/>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row>
    <row r="67" spans="1:536" s="107" customFormat="1" ht="15.5" hidden="1" outlineLevel="1" x14ac:dyDescent="0.35">
      <c r="A67" s="806" t="s">
        <v>507</v>
      </c>
      <c r="B67" s="808" t="s">
        <v>508</v>
      </c>
      <c r="C67" s="792"/>
      <c r="D67" s="810"/>
      <c r="E67" s="460"/>
      <c r="F67" s="792"/>
      <c r="G67" s="792"/>
      <c r="H67" s="207"/>
      <c r="I67" s="207"/>
      <c r="J67" s="207"/>
      <c r="K67" s="207"/>
      <c r="L67" s="207"/>
      <c r="M67" s="207"/>
      <c r="N67" s="207"/>
      <c r="O67" s="208"/>
      <c r="P67" s="768">
        <v>0</v>
      </c>
      <c r="Q67" s="431"/>
      <c r="R67" s="432"/>
      <c r="S67" s="432"/>
      <c r="T67" s="432"/>
      <c r="U67" s="432"/>
      <c r="V67" s="432">
        <v>0</v>
      </c>
      <c r="W67" s="375"/>
      <c r="X67" s="375"/>
      <c r="Y67" s="375"/>
      <c r="Z67" s="676"/>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row>
    <row r="68" spans="1:536" s="107" customFormat="1" ht="15.5" hidden="1" outlineLevel="1" x14ac:dyDescent="0.35">
      <c r="A68" s="807"/>
      <c r="B68" s="809"/>
      <c r="C68" s="793"/>
      <c r="D68" s="811"/>
      <c r="E68" s="461"/>
      <c r="F68" s="793"/>
      <c r="G68" s="793"/>
      <c r="H68" s="211"/>
      <c r="I68" s="211"/>
      <c r="J68" s="211"/>
      <c r="K68" s="211"/>
      <c r="L68" s="211"/>
      <c r="M68" s="211"/>
      <c r="N68" s="211"/>
      <c r="O68" s="212"/>
      <c r="P68" s="769"/>
      <c r="Q68" s="433"/>
      <c r="R68" s="434"/>
      <c r="S68" s="434"/>
      <c r="T68" s="434"/>
      <c r="U68" s="434"/>
      <c r="V68" s="434"/>
      <c r="W68" s="376"/>
      <c r="X68" s="376"/>
      <c r="Y68" s="376"/>
      <c r="Z68" s="676"/>
      <c r="AA68" s="301"/>
      <c r="AB68" s="301"/>
      <c r="AC68" s="301"/>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row>
    <row r="69" spans="1:536" s="107" customFormat="1" ht="15.5" collapsed="1" x14ac:dyDescent="0.35">
      <c r="A69" s="794" t="s">
        <v>507</v>
      </c>
      <c r="B69" s="795" t="s">
        <v>629</v>
      </c>
      <c r="C69" s="796" t="s">
        <v>509</v>
      </c>
      <c r="D69" s="798" t="s">
        <v>506</v>
      </c>
      <c r="E69" s="451"/>
      <c r="F69" s="795"/>
      <c r="G69" s="800" t="s">
        <v>635</v>
      </c>
      <c r="H69" s="108"/>
      <c r="I69" s="108"/>
      <c r="J69" s="108"/>
      <c r="K69" s="108"/>
      <c r="L69" s="108"/>
      <c r="M69" s="108"/>
      <c r="N69" s="108"/>
      <c r="O69" s="230"/>
      <c r="P69" s="757">
        <v>0</v>
      </c>
      <c r="Q69" s="788"/>
      <c r="R69" s="790"/>
      <c r="S69" s="790"/>
      <c r="T69" s="790"/>
      <c r="U69" s="790"/>
      <c r="V69" s="435">
        <v>4213</v>
      </c>
      <c r="W69" s="371"/>
      <c r="X69" s="371"/>
      <c r="Y69" s="371"/>
      <c r="Z69" s="673"/>
      <c r="AA69" s="301" t="s">
        <v>671</v>
      </c>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row>
    <row r="70" spans="1:536" s="107" customFormat="1" ht="16" thickBot="1" x14ac:dyDescent="0.4">
      <c r="A70" s="760"/>
      <c r="B70" s="762"/>
      <c r="C70" s="797"/>
      <c r="D70" s="799"/>
      <c r="E70" s="452"/>
      <c r="F70" s="762"/>
      <c r="G70" s="801"/>
      <c r="H70" s="231"/>
      <c r="I70" s="231"/>
      <c r="J70" s="231"/>
      <c r="K70" s="231"/>
      <c r="L70" s="231"/>
      <c r="M70" s="231"/>
      <c r="N70" s="231"/>
      <c r="O70" s="232"/>
      <c r="P70" s="758"/>
      <c r="Q70" s="789"/>
      <c r="R70" s="791"/>
      <c r="S70" s="791"/>
      <c r="T70" s="791"/>
      <c r="U70" s="791"/>
      <c r="V70" s="443">
        <f>V69/V4</f>
        <v>0.16997498587912532</v>
      </c>
      <c r="W70" s="372"/>
      <c r="X70" s="372"/>
      <c r="Y70" s="372"/>
      <c r="Z70" s="674"/>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row>
    <row r="71" spans="1:536" s="107" customFormat="1" ht="47" hidden="1" outlineLevel="1" thickBot="1" x14ac:dyDescent="0.4">
      <c r="A71" s="619" t="s">
        <v>120</v>
      </c>
      <c r="B71" s="233"/>
      <c r="C71" s="641"/>
      <c r="D71" s="234"/>
      <c r="E71" s="234"/>
      <c r="F71" s="641"/>
      <c r="G71" s="641"/>
      <c r="H71" s="122"/>
      <c r="I71" s="122"/>
      <c r="J71" s="122"/>
      <c r="K71" s="122"/>
      <c r="L71" s="122"/>
      <c r="M71" s="122"/>
      <c r="N71" s="122"/>
      <c r="O71" s="123"/>
      <c r="P71" s="124"/>
      <c r="Q71" s="125"/>
      <c r="R71" s="126"/>
      <c r="S71" s="126"/>
      <c r="T71" s="126"/>
      <c r="U71" s="126"/>
      <c r="V71" s="126"/>
      <c r="W71" s="378"/>
      <c r="X71" s="378"/>
      <c r="Y71" s="578"/>
      <c r="Z71" s="670"/>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row>
    <row r="72" spans="1:536" s="107" customFormat="1" ht="31.5" hidden="1" outlineLevel="1" thickBot="1" x14ac:dyDescent="0.4">
      <c r="A72" s="615" t="s">
        <v>121</v>
      </c>
      <c r="B72" s="155"/>
      <c r="C72" s="147"/>
      <c r="D72" s="156"/>
      <c r="E72" s="156"/>
      <c r="F72" s="147"/>
      <c r="G72" s="147"/>
      <c r="H72" s="139"/>
      <c r="I72" s="139"/>
      <c r="J72" s="139"/>
      <c r="K72" s="139"/>
      <c r="L72" s="139"/>
      <c r="M72" s="139"/>
      <c r="N72" s="139"/>
      <c r="O72" s="140"/>
      <c r="P72" s="141"/>
      <c r="Q72" s="142"/>
      <c r="R72" s="143"/>
      <c r="S72" s="143"/>
      <c r="T72" s="143"/>
      <c r="U72" s="143"/>
      <c r="V72" s="143"/>
      <c r="W72" s="357"/>
      <c r="X72" s="357"/>
      <c r="Y72" s="573"/>
      <c r="Z72" s="670"/>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row>
    <row r="73" spans="1:536" s="107" customFormat="1" ht="17.25" hidden="1" customHeight="1" outlineLevel="1" x14ac:dyDescent="0.35">
      <c r="A73" s="620" t="s">
        <v>502</v>
      </c>
      <c r="B73" s="266" t="s">
        <v>122</v>
      </c>
      <c r="C73" s="266" t="s">
        <v>123</v>
      </c>
      <c r="D73" s="268">
        <v>42947</v>
      </c>
      <c r="E73" s="268"/>
      <c r="F73" s="266" t="s">
        <v>124</v>
      </c>
      <c r="G73" s="266" t="s">
        <v>125</v>
      </c>
      <c r="H73" s="256"/>
      <c r="I73" s="256"/>
      <c r="J73" s="256"/>
      <c r="K73" s="256"/>
      <c r="L73" s="256"/>
      <c r="M73" s="256"/>
      <c r="N73" s="256"/>
      <c r="O73" s="257"/>
      <c r="P73" s="269">
        <v>638</v>
      </c>
      <c r="Q73" s="259">
        <v>417</v>
      </c>
      <c r="R73" s="260">
        <v>581</v>
      </c>
      <c r="S73" s="260">
        <v>561</v>
      </c>
      <c r="T73" s="260">
        <v>724</v>
      </c>
      <c r="U73" s="260">
        <v>724</v>
      </c>
      <c r="V73" s="260"/>
      <c r="W73" s="341"/>
      <c r="X73" s="341"/>
      <c r="Y73" s="573"/>
      <c r="Z73" s="670"/>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row>
    <row r="74" spans="1:536" s="157" customFormat="1" ht="16" hidden="1" outlineLevel="1" thickBot="1" x14ac:dyDescent="0.4">
      <c r="A74" s="621"/>
      <c r="B74" s="270"/>
      <c r="C74" s="270"/>
      <c r="D74" s="272"/>
      <c r="E74" s="272"/>
      <c r="F74" s="270"/>
      <c r="G74" s="270"/>
      <c r="H74" s="261"/>
      <c r="I74" s="261"/>
      <c r="J74" s="261"/>
      <c r="K74" s="261"/>
      <c r="L74" s="261"/>
      <c r="M74" s="261"/>
      <c r="N74" s="261"/>
      <c r="O74" s="262"/>
      <c r="P74" s="263"/>
      <c r="Q74" s="273">
        <f>(Q73-P73)/P73</f>
        <v>-0.34639498432601878</v>
      </c>
      <c r="R74" s="274">
        <f>(R73-Q73)/Q73</f>
        <v>0.39328537170263789</v>
      </c>
      <c r="S74" s="274">
        <f>(S73-R73)/R73</f>
        <v>-3.4423407917383818E-2</v>
      </c>
      <c r="T74" s="274">
        <f>(T73-S73)/S73</f>
        <v>0.29055258467023171</v>
      </c>
      <c r="U74" s="274">
        <f>(U73-T73)/T73</f>
        <v>0</v>
      </c>
      <c r="V74" s="274"/>
      <c r="W74" s="381"/>
      <c r="X74" s="381"/>
      <c r="Y74" s="579"/>
      <c r="Z74" s="67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c r="EL74" s="107"/>
      <c r="EM74" s="107"/>
      <c r="EN74" s="107"/>
      <c r="EO74" s="107"/>
      <c r="EP74" s="107"/>
      <c r="EQ74" s="107"/>
      <c r="ER74" s="107"/>
      <c r="ES74" s="107"/>
      <c r="ET74" s="107"/>
      <c r="EU74" s="107"/>
      <c r="EV74" s="107"/>
      <c r="EW74" s="107"/>
      <c r="EX74" s="107"/>
      <c r="EY74" s="107"/>
      <c r="EZ74" s="107"/>
      <c r="FA74" s="107"/>
      <c r="FB74" s="107"/>
      <c r="FC74" s="107"/>
      <c r="FD74" s="107"/>
      <c r="FE74" s="107"/>
      <c r="FF74" s="107"/>
      <c r="FG74" s="107"/>
      <c r="FH74" s="107"/>
      <c r="FI74" s="107"/>
      <c r="FJ74" s="107"/>
      <c r="FK74" s="107"/>
      <c r="FL74" s="107"/>
      <c r="FM74" s="107"/>
      <c r="FN74" s="107"/>
      <c r="FO74" s="107"/>
      <c r="FP74" s="107"/>
      <c r="FQ74" s="107"/>
      <c r="FR74" s="107"/>
      <c r="FS74" s="107"/>
      <c r="FT74" s="107"/>
      <c r="FU74" s="107"/>
      <c r="FV74" s="107"/>
      <c r="FW74" s="107"/>
      <c r="FX74" s="107"/>
      <c r="FY74" s="107"/>
      <c r="FZ74" s="107"/>
      <c r="GA74" s="107"/>
      <c r="GB74" s="107"/>
      <c r="GC74" s="107"/>
      <c r="GD74" s="107"/>
      <c r="GE74" s="107"/>
      <c r="GF74" s="107"/>
      <c r="GG74" s="107"/>
      <c r="GH74" s="107"/>
      <c r="GI74" s="107"/>
      <c r="GJ74" s="107"/>
      <c r="GK74" s="107"/>
      <c r="GL74" s="107"/>
      <c r="GM74" s="107"/>
      <c r="GN74" s="107"/>
      <c r="GO74" s="107"/>
      <c r="GP74" s="107"/>
      <c r="GQ74" s="107"/>
      <c r="GR74" s="107"/>
      <c r="GS74" s="107"/>
      <c r="GT74" s="107"/>
      <c r="GU74" s="107"/>
      <c r="GV74" s="107"/>
      <c r="GW74" s="107"/>
      <c r="GX74" s="107"/>
      <c r="GY74" s="107"/>
      <c r="GZ74" s="107"/>
      <c r="HA74" s="107"/>
      <c r="HB74" s="107"/>
      <c r="HC74" s="107"/>
      <c r="HD74" s="107"/>
      <c r="HE74" s="107"/>
      <c r="HF74" s="107"/>
      <c r="HG74" s="107"/>
      <c r="HH74" s="107"/>
      <c r="HI74" s="107"/>
      <c r="HJ74" s="107"/>
      <c r="HK74" s="107"/>
      <c r="HL74" s="107"/>
      <c r="HM74" s="107"/>
      <c r="HN74" s="107"/>
      <c r="HO74" s="107"/>
      <c r="HP74" s="107"/>
      <c r="HQ74" s="107"/>
      <c r="HR74" s="107"/>
      <c r="HS74" s="107"/>
      <c r="HT74" s="107"/>
      <c r="HU74" s="107"/>
      <c r="HV74" s="107"/>
      <c r="HW74" s="107"/>
      <c r="HX74" s="107"/>
      <c r="HY74" s="107"/>
      <c r="HZ74" s="107"/>
      <c r="IA74" s="107"/>
      <c r="IB74" s="107"/>
      <c r="IC74" s="107"/>
      <c r="ID74" s="107"/>
      <c r="IE74" s="107"/>
      <c r="IF74" s="107"/>
      <c r="IG74" s="107"/>
      <c r="IH74" s="107"/>
      <c r="II74" s="107"/>
      <c r="IJ74" s="107"/>
      <c r="IK74" s="107"/>
      <c r="IL74" s="107"/>
      <c r="IM74" s="107"/>
      <c r="IN74" s="107"/>
      <c r="IO74" s="107"/>
      <c r="IP74" s="107"/>
      <c r="IQ74" s="107"/>
      <c r="IR74" s="107"/>
      <c r="IS74" s="107"/>
      <c r="IT74" s="107"/>
      <c r="IU74" s="107"/>
      <c r="IV74" s="107"/>
      <c r="IW74" s="107"/>
      <c r="IX74" s="107"/>
      <c r="IY74" s="107"/>
      <c r="IZ74" s="107"/>
      <c r="JA74" s="107"/>
      <c r="JB74" s="107"/>
      <c r="JC74" s="107"/>
      <c r="JD74" s="107"/>
      <c r="JE74" s="107"/>
      <c r="JF74" s="107"/>
      <c r="JG74" s="107"/>
      <c r="JH74" s="107"/>
      <c r="JI74" s="107"/>
      <c r="JJ74" s="107"/>
      <c r="JK74" s="107"/>
      <c r="JL74" s="107"/>
      <c r="JM74" s="107"/>
      <c r="JN74" s="107"/>
      <c r="JO74" s="107"/>
      <c r="JP74" s="107"/>
      <c r="JQ74" s="107"/>
      <c r="JR74" s="107"/>
      <c r="JS74" s="107"/>
      <c r="JT74" s="107"/>
      <c r="JU74" s="107"/>
      <c r="JV74" s="107"/>
      <c r="JW74" s="107"/>
      <c r="JX74" s="107"/>
      <c r="JY74" s="107"/>
      <c r="JZ74" s="107"/>
      <c r="KA74" s="107"/>
      <c r="KB74" s="107"/>
      <c r="KC74" s="107"/>
      <c r="KD74" s="107"/>
      <c r="KE74" s="107"/>
      <c r="KF74" s="107"/>
      <c r="KG74" s="107"/>
      <c r="KH74" s="107"/>
      <c r="KI74" s="107"/>
      <c r="KJ74" s="107"/>
      <c r="KK74" s="107"/>
      <c r="KL74" s="107"/>
      <c r="KM74" s="107"/>
      <c r="KN74" s="107"/>
      <c r="KO74" s="107"/>
      <c r="KP74" s="107"/>
      <c r="KQ74" s="107"/>
      <c r="KR74" s="107"/>
      <c r="KS74" s="107"/>
      <c r="KT74" s="107"/>
      <c r="KU74" s="107"/>
      <c r="KV74" s="107"/>
      <c r="KW74" s="107"/>
      <c r="KX74" s="107"/>
      <c r="KY74" s="107"/>
      <c r="KZ74" s="107"/>
      <c r="LA74" s="107"/>
      <c r="LB74" s="107"/>
      <c r="LC74" s="107"/>
      <c r="LD74" s="107"/>
      <c r="LE74" s="107"/>
      <c r="LF74" s="107"/>
      <c r="LG74" s="107"/>
      <c r="LH74" s="107"/>
      <c r="LI74" s="107"/>
      <c r="LJ74" s="107"/>
      <c r="LK74" s="107"/>
      <c r="LL74" s="107"/>
      <c r="LM74" s="107"/>
      <c r="LN74" s="107"/>
      <c r="LO74" s="107"/>
      <c r="LP74" s="107"/>
      <c r="LQ74" s="107"/>
      <c r="LR74" s="107"/>
      <c r="LS74" s="107"/>
      <c r="LT74" s="107"/>
      <c r="LU74" s="107"/>
      <c r="LV74" s="107"/>
      <c r="LW74" s="107"/>
      <c r="LX74" s="107"/>
      <c r="LY74" s="107"/>
      <c r="LZ74" s="107"/>
      <c r="MA74" s="107"/>
      <c r="MB74" s="107"/>
      <c r="MC74" s="107"/>
      <c r="MD74" s="107"/>
      <c r="ME74" s="107"/>
      <c r="MF74" s="107"/>
      <c r="MG74" s="107"/>
      <c r="MH74" s="107"/>
      <c r="MI74" s="107"/>
      <c r="MJ74" s="107"/>
      <c r="MK74" s="107"/>
      <c r="ML74" s="107"/>
      <c r="MM74" s="107"/>
      <c r="MN74" s="107"/>
      <c r="MO74" s="107"/>
      <c r="MP74" s="107"/>
      <c r="MQ74" s="107"/>
      <c r="MR74" s="107"/>
      <c r="MS74" s="107"/>
      <c r="MT74" s="107"/>
      <c r="MU74" s="107"/>
      <c r="MV74" s="107"/>
      <c r="MW74" s="107"/>
      <c r="MX74" s="107"/>
      <c r="MY74" s="107"/>
      <c r="MZ74" s="107"/>
      <c r="NA74" s="107"/>
      <c r="NB74" s="107"/>
      <c r="NC74" s="107"/>
      <c r="ND74" s="107"/>
      <c r="NE74" s="107"/>
      <c r="NF74" s="107"/>
      <c r="NG74" s="107"/>
      <c r="NH74" s="107"/>
      <c r="NI74" s="107"/>
      <c r="NJ74" s="107"/>
      <c r="NK74" s="107"/>
      <c r="NL74" s="107"/>
      <c r="NM74" s="107"/>
      <c r="NN74" s="107"/>
      <c r="NO74" s="107"/>
      <c r="NP74" s="107"/>
      <c r="NQ74" s="107"/>
      <c r="NR74" s="107"/>
      <c r="NS74" s="107"/>
      <c r="NT74" s="107"/>
      <c r="NU74" s="107"/>
      <c r="NV74" s="107"/>
      <c r="NW74" s="107"/>
      <c r="NX74" s="107"/>
      <c r="NY74" s="107"/>
      <c r="NZ74" s="107"/>
      <c r="OA74" s="107"/>
      <c r="OB74" s="107"/>
      <c r="OC74" s="107"/>
      <c r="OD74" s="107"/>
      <c r="OE74" s="107"/>
      <c r="OF74" s="107"/>
      <c r="OG74" s="107"/>
      <c r="OH74" s="107"/>
      <c r="OI74" s="107"/>
      <c r="OJ74" s="107"/>
      <c r="OK74" s="107"/>
      <c r="OL74" s="107"/>
      <c r="OM74" s="107"/>
      <c r="ON74" s="107"/>
      <c r="OO74" s="107"/>
      <c r="OP74" s="107"/>
      <c r="OQ74" s="107"/>
      <c r="OR74" s="107"/>
      <c r="OS74" s="107"/>
      <c r="OT74" s="107"/>
      <c r="OU74" s="107"/>
      <c r="OV74" s="107"/>
      <c r="OW74" s="107"/>
      <c r="OX74" s="107"/>
      <c r="OY74" s="107"/>
      <c r="OZ74" s="107"/>
      <c r="PA74" s="107"/>
      <c r="PB74" s="107"/>
      <c r="PC74" s="107"/>
      <c r="PD74" s="107"/>
      <c r="PE74" s="107"/>
      <c r="PF74" s="107"/>
      <c r="PG74" s="107"/>
      <c r="PH74" s="107"/>
      <c r="PI74" s="107"/>
      <c r="PJ74" s="107"/>
      <c r="PK74" s="107"/>
      <c r="PL74" s="107"/>
      <c r="PM74" s="107"/>
      <c r="PN74" s="107"/>
      <c r="PO74" s="107"/>
      <c r="PP74" s="107"/>
      <c r="PQ74" s="107"/>
      <c r="PR74" s="107"/>
      <c r="PS74" s="107"/>
      <c r="PT74" s="107"/>
      <c r="PU74" s="107"/>
      <c r="PV74" s="107"/>
      <c r="PW74" s="107"/>
      <c r="PX74" s="107"/>
      <c r="PY74" s="107"/>
      <c r="PZ74" s="107"/>
      <c r="QA74" s="107"/>
      <c r="QB74" s="107"/>
      <c r="QC74" s="107"/>
      <c r="QD74" s="107"/>
      <c r="QE74" s="107"/>
      <c r="QF74" s="107"/>
      <c r="QG74" s="107"/>
      <c r="QH74" s="107"/>
      <c r="QI74" s="107"/>
      <c r="QJ74" s="107"/>
      <c r="QK74" s="107"/>
      <c r="QL74" s="107"/>
      <c r="QM74" s="107"/>
      <c r="QN74" s="107"/>
      <c r="QO74" s="107"/>
      <c r="QP74" s="107"/>
      <c r="QQ74" s="107"/>
      <c r="QR74" s="107"/>
      <c r="QS74" s="107"/>
      <c r="QT74" s="107"/>
      <c r="QU74" s="107"/>
      <c r="QV74" s="107"/>
      <c r="QW74" s="107"/>
      <c r="QX74" s="107"/>
      <c r="QY74" s="107"/>
      <c r="QZ74" s="107"/>
      <c r="RA74" s="107"/>
      <c r="RB74" s="107"/>
      <c r="RC74" s="107"/>
      <c r="RD74" s="107"/>
      <c r="RE74" s="107"/>
      <c r="RF74" s="107"/>
      <c r="RG74" s="107"/>
      <c r="RH74" s="107"/>
      <c r="RI74" s="107"/>
      <c r="RJ74" s="107"/>
      <c r="RK74" s="107"/>
      <c r="RL74" s="107"/>
      <c r="RM74" s="107"/>
      <c r="RN74" s="107"/>
      <c r="RO74" s="107"/>
      <c r="RP74" s="107"/>
      <c r="RQ74" s="107"/>
      <c r="RR74" s="107"/>
      <c r="RS74" s="107"/>
      <c r="RT74" s="107"/>
      <c r="RU74" s="107"/>
      <c r="RV74" s="107"/>
      <c r="RW74" s="107"/>
      <c r="RX74" s="107"/>
      <c r="RY74" s="107"/>
      <c r="RZ74" s="107"/>
      <c r="SA74" s="107"/>
      <c r="SB74" s="107"/>
      <c r="SC74" s="107"/>
      <c r="SD74" s="107"/>
      <c r="SE74" s="107"/>
      <c r="SF74" s="107"/>
      <c r="SG74" s="107"/>
      <c r="SH74" s="107"/>
      <c r="SI74" s="107"/>
      <c r="SJ74" s="107"/>
      <c r="SK74" s="107"/>
      <c r="SL74" s="107"/>
      <c r="SM74" s="107"/>
      <c r="SN74" s="107"/>
      <c r="SO74" s="107"/>
      <c r="SP74" s="107"/>
      <c r="SQ74" s="107"/>
      <c r="SR74" s="107"/>
      <c r="SS74" s="107"/>
      <c r="ST74" s="107"/>
      <c r="SU74" s="107"/>
      <c r="SV74" s="107"/>
      <c r="SW74" s="107"/>
      <c r="SX74" s="107"/>
      <c r="SY74" s="107"/>
      <c r="SZ74" s="107"/>
      <c r="TA74" s="107"/>
      <c r="TB74" s="107"/>
      <c r="TC74" s="107"/>
      <c r="TD74" s="107"/>
      <c r="TE74" s="107"/>
      <c r="TF74" s="107"/>
      <c r="TG74" s="107"/>
      <c r="TH74" s="107"/>
      <c r="TI74" s="107"/>
      <c r="TJ74" s="107"/>
      <c r="TK74" s="107"/>
      <c r="TL74" s="107"/>
      <c r="TM74" s="107"/>
      <c r="TN74" s="107"/>
      <c r="TO74" s="107"/>
      <c r="TP74" s="107"/>
    </row>
    <row r="75" spans="1:536" s="98" customFormat="1" ht="31.5" hidden="1" outlineLevel="1" thickBot="1" x14ac:dyDescent="0.4">
      <c r="A75" s="620" t="s">
        <v>502</v>
      </c>
      <c r="B75" s="270" t="s">
        <v>126</v>
      </c>
      <c r="C75" s="270" t="s">
        <v>123</v>
      </c>
      <c r="D75" s="272">
        <v>42947</v>
      </c>
      <c r="E75" s="272"/>
      <c r="F75" s="270" t="s">
        <v>127</v>
      </c>
      <c r="G75" s="270" t="s">
        <v>73</v>
      </c>
      <c r="H75" s="261"/>
      <c r="I75" s="261"/>
      <c r="J75" s="261"/>
      <c r="K75" s="261"/>
      <c r="L75" s="261"/>
      <c r="M75" s="261"/>
      <c r="N75" s="261"/>
      <c r="O75" s="262"/>
      <c r="P75" s="263">
        <v>0</v>
      </c>
      <c r="Q75" s="275">
        <f>'[20]2014-15'!$K$19</f>
        <v>14</v>
      </c>
      <c r="R75" s="265">
        <f>'[20]2015-16'!$K$19</f>
        <v>83</v>
      </c>
      <c r="S75" s="265">
        <v>44</v>
      </c>
      <c r="T75" s="265">
        <v>0</v>
      </c>
      <c r="U75" s="265">
        <v>0</v>
      </c>
      <c r="V75" s="265"/>
      <c r="W75" s="342"/>
      <c r="X75" s="342"/>
      <c r="Y75" s="574"/>
      <c r="Z75" s="670"/>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293"/>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row>
    <row r="76" spans="1:536" s="98" customFormat="1" ht="16" hidden="1" outlineLevel="1" thickBot="1" x14ac:dyDescent="0.4">
      <c r="A76" s="622"/>
      <c r="B76" s="383"/>
      <c r="C76" s="383"/>
      <c r="D76" s="385"/>
      <c r="E76" s="385"/>
      <c r="F76" s="383"/>
      <c r="G76" s="383"/>
      <c r="H76" s="386"/>
      <c r="I76" s="386"/>
      <c r="J76" s="386"/>
      <c r="K76" s="386"/>
      <c r="L76" s="386"/>
      <c r="M76" s="386"/>
      <c r="N76" s="386"/>
      <c r="O76" s="387"/>
      <c r="P76" s="388"/>
      <c r="Q76" s="389"/>
      <c r="R76" s="390">
        <f>(R75-Q75)/Q75</f>
        <v>4.9285714285714288</v>
      </c>
      <c r="S76" s="390">
        <f>(S75-R75)/R75</f>
        <v>-0.46987951807228917</v>
      </c>
      <c r="T76" s="390">
        <f>(T75-S75)/S75</f>
        <v>-1</v>
      </c>
      <c r="U76" s="390"/>
      <c r="V76" s="390"/>
      <c r="W76" s="391"/>
      <c r="X76" s="391"/>
      <c r="Y76" s="572"/>
      <c r="Z76" s="671"/>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c r="JG76" s="16"/>
      <c r="JH76" s="16"/>
      <c r="JI76" s="16"/>
      <c r="JJ76" s="16"/>
      <c r="JK76" s="16"/>
      <c r="JL76" s="16"/>
      <c r="JM76" s="16"/>
      <c r="JN76" s="16"/>
      <c r="JO76" s="16"/>
      <c r="JP76" s="16"/>
      <c r="JQ76" s="16"/>
      <c r="JR76" s="16"/>
      <c r="JS76" s="16"/>
      <c r="JT76" s="16"/>
      <c r="JU76" s="16"/>
      <c r="JV76" s="16"/>
      <c r="JW76" s="16"/>
      <c r="JX76" s="16"/>
      <c r="JY76" s="16"/>
      <c r="JZ76" s="16"/>
      <c r="KA76" s="16"/>
      <c r="KB76" s="16"/>
      <c r="KC76" s="16"/>
      <c r="KD76" s="16"/>
      <c r="KE76" s="16"/>
      <c r="KF76" s="16"/>
      <c r="KG76" s="16"/>
      <c r="KH76" s="16"/>
      <c r="KI76" s="16"/>
      <c r="KJ76" s="16"/>
      <c r="KK76" s="16"/>
      <c r="KL76" s="16"/>
      <c r="KM76" s="16"/>
      <c r="KN76" s="16"/>
      <c r="KO76" s="16"/>
      <c r="KP76" s="16"/>
      <c r="KQ76" s="16"/>
      <c r="KR76" s="16"/>
      <c r="KS76" s="16"/>
      <c r="KT76" s="16"/>
      <c r="KU76" s="16"/>
      <c r="KV76" s="16"/>
      <c r="KW76" s="16"/>
      <c r="KX76" s="16"/>
      <c r="KY76" s="16"/>
      <c r="KZ76" s="16"/>
      <c r="LA76" s="16"/>
      <c r="LB76" s="16"/>
      <c r="LC76" s="16"/>
      <c r="LD76" s="16"/>
      <c r="LE76" s="16"/>
      <c r="LF76" s="16"/>
      <c r="LG76" s="16"/>
      <c r="LH76" s="16"/>
      <c r="LI76" s="16"/>
      <c r="LJ76" s="16"/>
      <c r="LK76" s="16"/>
      <c r="LL76" s="16"/>
      <c r="LM76" s="16"/>
      <c r="LN76" s="16"/>
      <c r="LO76" s="16"/>
      <c r="LP76" s="16"/>
      <c r="LQ76" s="16"/>
      <c r="LR76" s="16"/>
      <c r="LS76" s="16"/>
      <c r="LT76" s="16"/>
      <c r="LU76" s="16"/>
      <c r="LV76" s="16"/>
      <c r="LW76" s="16"/>
      <c r="LX76" s="16"/>
      <c r="LY76" s="16"/>
      <c r="LZ76" s="16"/>
      <c r="MA76" s="16"/>
      <c r="MB76" s="16"/>
      <c r="MC76" s="16"/>
      <c r="MD76" s="16"/>
      <c r="ME76" s="16"/>
      <c r="MF76" s="16"/>
      <c r="MG76" s="16"/>
      <c r="MH76" s="16"/>
      <c r="MI76" s="16"/>
      <c r="MJ76" s="16"/>
      <c r="MK76" s="16"/>
      <c r="ML76" s="16"/>
      <c r="MM76" s="16"/>
      <c r="MN76" s="16"/>
      <c r="MO76" s="16"/>
      <c r="MP76" s="16"/>
      <c r="MQ76" s="16"/>
      <c r="MR76" s="16"/>
      <c r="MS76" s="16"/>
      <c r="MT76" s="16"/>
      <c r="MU76" s="16"/>
      <c r="MV76" s="16"/>
      <c r="MW76" s="16"/>
      <c r="MX76" s="16"/>
      <c r="MY76" s="16"/>
      <c r="MZ76" s="16"/>
      <c r="NA76" s="16"/>
      <c r="NB76" s="16"/>
      <c r="NC76" s="16"/>
      <c r="ND76" s="16"/>
      <c r="NE76" s="16"/>
      <c r="NF76" s="16"/>
      <c r="NG76" s="16"/>
      <c r="NH76" s="16"/>
      <c r="NI76" s="16"/>
      <c r="NJ76" s="16"/>
      <c r="NK76" s="16"/>
      <c r="NL76" s="16"/>
      <c r="NM76" s="16"/>
      <c r="NN76" s="16"/>
      <c r="NO76" s="16"/>
      <c r="NP76" s="16"/>
      <c r="NQ76" s="16"/>
      <c r="NR76" s="16"/>
      <c r="NS76" s="16"/>
      <c r="NT76" s="16"/>
      <c r="NU76" s="16"/>
      <c r="NV76" s="16"/>
      <c r="NW76" s="16"/>
      <c r="NX76" s="16"/>
      <c r="NY76" s="16"/>
      <c r="NZ76" s="16"/>
      <c r="OA76" s="16"/>
      <c r="OB76" s="16"/>
      <c r="OC76" s="16"/>
      <c r="OD76" s="16"/>
      <c r="OE76" s="16"/>
      <c r="OF76" s="16"/>
      <c r="OG76" s="16"/>
      <c r="OH76" s="16"/>
      <c r="OI76" s="16"/>
      <c r="OJ76" s="16"/>
      <c r="OK76" s="16"/>
      <c r="OL76" s="16"/>
      <c r="OM76" s="16"/>
      <c r="ON76" s="16"/>
      <c r="OO76" s="16"/>
      <c r="OP76" s="16"/>
      <c r="OQ76" s="16"/>
      <c r="OR76" s="16"/>
      <c r="OS76" s="16"/>
      <c r="OT76" s="16"/>
      <c r="OU76" s="16"/>
      <c r="OV76" s="16"/>
      <c r="OW76" s="16"/>
      <c r="OX76" s="16"/>
      <c r="OY76" s="16"/>
      <c r="OZ76" s="16"/>
      <c r="PA76" s="16"/>
      <c r="PB76" s="16"/>
      <c r="PC76" s="16"/>
      <c r="PD76" s="16"/>
      <c r="PE76" s="16"/>
      <c r="PF76" s="16"/>
      <c r="PG76" s="16"/>
      <c r="PH76" s="16"/>
      <c r="PI76" s="16"/>
      <c r="PJ76" s="16"/>
      <c r="PK76" s="16"/>
      <c r="PL76" s="16"/>
      <c r="PM76" s="16"/>
      <c r="PN76" s="16"/>
      <c r="PO76" s="16"/>
      <c r="PP76" s="16"/>
      <c r="PQ76" s="16"/>
      <c r="PR76" s="16"/>
      <c r="PS76" s="16"/>
      <c r="PT76" s="16"/>
      <c r="PU76" s="16"/>
      <c r="PV76" s="16"/>
      <c r="PW76" s="16"/>
      <c r="PX76" s="16"/>
      <c r="PY76" s="16"/>
      <c r="PZ76" s="16"/>
      <c r="QA76" s="16"/>
      <c r="QB76" s="16"/>
      <c r="QC76" s="16"/>
      <c r="QD76" s="16"/>
      <c r="QE76" s="16"/>
      <c r="QF76" s="16"/>
      <c r="QG76" s="16"/>
      <c r="QH76" s="16"/>
      <c r="QI76" s="16"/>
      <c r="QJ76" s="16"/>
      <c r="QK76" s="16"/>
      <c r="QL76" s="16"/>
      <c r="QM76" s="16"/>
      <c r="QN76" s="16"/>
      <c r="QO76" s="16"/>
      <c r="QP76" s="16"/>
      <c r="QQ76" s="16"/>
      <c r="QR76" s="16"/>
      <c r="QS76" s="16"/>
      <c r="QT76" s="16"/>
      <c r="QU76" s="16"/>
      <c r="QV76" s="16"/>
      <c r="QW76" s="16"/>
      <c r="QX76" s="16"/>
      <c r="QY76" s="16"/>
      <c r="QZ76" s="16"/>
      <c r="RA76" s="16"/>
      <c r="RB76" s="16"/>
      <c r="RC76" s="16"/>
      <c r="RD76" s="16"/>
      <c r="RE76" s="16"/>
      <c r="RF76" s="16"/>
      <c r="RG76" s="16"/>
      <c r="RH76" s="16"/>
      <c r="RI76" s="16"/>
      <c r="RJ76" s="16"/>
      <c r="RK76" s="16"/>
      <c r="RL76" s="16"/>
      <c r="RM76" s="16"/>
      <c r="RN76" s="16"/>
      <c r="RO76" s="16"/>
      <c r="RP76" s="16"/>
      <c r="RQ76" s="16"/>
      <c r="RR76" s="16"/>
      <c r="RS76" s="16"/>
      <c r="RT76" s="16"/>
      <c r="RU76" s="16"/>
      <c r="RV76" s="16"/>
      <c r="RW76" s="16"/>
      <c r="RX76" s="16"/>
      <c r="RY76" s="16"/>
      <c r="RZ76" s="16"/>
      <c r="SA76" s="16"/>
      <c r="SB76" s="16"/>
      <c r="SC76" s="16"/>
      <c r="SD76" s="16"/>
      <c r="SE76" s="16"/>
      <c r="SF76" s="16"/>
      <c r="SG76" s="16"/>
      <c r="SH76" s="16"/>
      <c r="SI76" s="16"/>
      <c r="SJ76" s="16"/>
      <c r="SK76" s="16"/>
      <c r="SL76" s="16"/>
      <c r="SM76" s="16"/>
      <c r="SN76" s="16"/>
      <c r="SO76" s="16"/>
      <c r="SP76" s="16"/>
      <c r="SQ76" s="16"/>
      <c r="SR76" s="16"/>
      <c r="SS76" s="16"/>
      <c r="ST76" s="16"/>
      <c r="SU76" s="16"/>
      <c r="SV76" s="16"/>
      <c r="SW76" s="16"/>
      <c r="SX76" s="16"/>
      <c r="SY76" s="16"/>
      <c r="SZ76" s="16"/>
      <c r="TA76" s="16"/>
      <c r="TB76" s="16"/>
      <c r="TC76" s="16"/>
      <c r="TD76" s="16"/>
      <c r="TE76" s="16"/>
      <c r="TF76" s="16"/>
      <c r="TG76" s="16"/>
      <c r="TH76" s="16"/>
      <c r="TI76" s="16"/>
      <c r="TJ76" s="16"/>
      <c r="TK76" s="16"/>
      <c r="TL76" s="16"/>
      <c r="TM76" s="16"/>
      <c r="TN76" s="16"/>
      <c r="TO76" s="16"/>
      <c r="TP76" s="16"/>
    </row>
    <row r="77" spans="1:536" s="107" customFormat="1" ht="42" customHeight="1" collapsed="1" x14ac:dyDescent="0.35">
      <c r="A77" s="679" t="s">
        <v>618</v>
      </c>
      <c r="B77" s="680"/>
      <c r="C77" s="680"/>
      <c r="D77" s="680"/>
      <c r="E77" s="680"/>
      <c r="F77" s="680"/>
      <c r="G77" s="680"/>
      <c r="H77" s="680"/>
      <c r="I77" s="680"/>
      <c r="J77" s="680"/>
      <c r="K77" s="680"/>
      <c r="L77" s="680"/>
      <c r="M77" s="680"/>
      <c r="N77" s="680"/>
      <c r="O77" s="680"/>
      <c r="P77" s="680"/>
      <c r="Q77" s="680"/>
      <c r="R77" s="680"/>
      <c r="S77" s="680"/>
      <c r="T77" s="680"/>
      <c r="U77" s="680"/>
      <c r="V77" s="680"/>
      <c r="W77" s="680"/>
      <c r="X77" s="680"/>
      <c r="Y77" s="680"/>
      <c r="Z77" s="68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row>
    <row r="78" spans="1:536" s="107" customFormat="1" ht="15.5" x14ac:dyDescent="0.35">
      <c r="A78" s="759" t="s">
        <v>90</v>
      </c>
      <c r="B78" s="761" t="s">
        <v>494</v>
      </c>
      <c r="C78" s="761" t="s">
        <v>495</v>
      </c>
      <c r="D78" s="763">
        <v>44773</v>
      </c>
      <c r="E78" s="766" t="s">
        <v>533</v>
      </c>
      <c r="F78" s="765" t="s">
        <v>496</v>
      </c>
      <c r="G78" s="761" t="s">
        <v>73</v>
      </c>
      <c r="H78" s="109"/>
      <c r="I78" s="109"/>
      <c r="J78" s="109"/>
      <c r="K78" s="109"/>
      <c r="L78" s="109"/>
      <c r="M78" s="109"/>
      <c r="N78" s="109"/>
      <c r="O78" s="110"/>
      <c r="P78" s="757">
        <f>'[21]K-EnPI'!$C$2</f>
        <v>36.900000000000006</v>
      </c>
      <c r="Q78" s="436">
        <f>'[21]K-EnPI'!$C$3</f>
        <v>38.340000000000003</v>
      </c>
      <c r="R78" s="437">
        <f>'[21]K-EnPI'!$C$4</f>
        <v>57.59</v>
      </c>
      <c r="S78" s="437">
        <f>'[21]K-EnPI'!$C$5</f>
        <v>62.150000000000006</v>
      </c>
      <c r="T78" s="437">
        <f>'[21]K-EnPI'!$C$6</f>
        <v>99.54</v>
      </c>
      <c r="U78" s="437">
        <f>'[21]K-EnPI'!$C$7</f>
        <v>99.54</v>
      </c>
      <c r="V78" s="437">
        <f>'[21]K-EnPI'!$C$8</f>
        <v>130.32</v>
      </c>
      <c r="W78" s="437">
        <f>'[21]K-EnPI'!$C$9</f>
        <v>243.07</v>
      </c>
      <c r="X78" s="437">
        <v>616.13</v>
      </c>
      <c r="Y78" s="437">
        <v>1265.4000000000001</v>
      </c>
      <c r="Z78" s="437">
        <v>2861</v>
      </c>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row>
    <row r="79" spans="1:536" s="107" customFormat="1" ht="15.5" x14ac:dyDescent="0.35">
      <c r="A79" s="760" t="s">
        <v>90</v>
      </c>
      <c r="B79" s="762"/>
      <c r="C79" s="762"/>
      <c r="D79" s="764"/>
      <c r="E79" s="767"/>
      <c r="F79" s="762"/>
      <c r="G79" s="762"/>
      <c r="H79" s="111"/>
      <c r="I79" s="111"/>
      <c r="J79" s="111"/>
      <c r="K79" s="111"/>
      <c r="L79" s="111"/>
      <c r="M79" s="111"/>
      <c r="N79" s="111"/>
      <c r="O79" s="112"/>
      <c r="P79" s="758"/>
      <c r="Q79" s="439" t="s">
        <v>633</v>
      </c>
      <c r="R79" s="440" t="s">
        <v>633</v>
      </c>
      <c r="S79" s="440" t="s">
        <v>633</v>
      </c>
      <c r="T79" s="440" t="s">
        <v>633</v>
      </c>
      <c r="U79" s="440" t="s">
        <v>633</v>
      </c>
      <c r="V79" s="441">
        <f>(V78-$U78)/$U78</f>
        <v>0.30922242314647364</v>
      </c>
      <c r="W79" s="441">
        <f>(W78-$U78)/$U78</f>
        <v>1.4419328912999796</v>
      </c>
      <c r="X79" s="441">
        <f>(X78-$U78)/$U78</f>
        <v>5.1897729555957408</v>
      </c>
      <c r="Y79" s="441">
        <f>(Y78-$U78)/$U78</f>
        <v>11.712477396021701</v>
      </c>
      <c r="Z79" s="441">
        <f>(Z78-$U78)/$U78</f>
        <v>27.742214185252159</v>
      </c>
      <c r="AA79" s="301" t="s">
        <v>697</v>
      </c>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row>
    <row r="80" spans="1:536" s="107" customFormat="1" ht="15.5" hidden="1" outlineLevel="1" x14ac:dyDescent="0.35">
      <c r="A80" s="780" t="s">
        <v>498</v>
      </c>
      <c r="B80" s="782" t="s">
        <v>590</v>
      </c>
      <c r="C80" s="784"/>
      <c r="D80" s="786"/>
      <c r="E80" s="778" t="s">
        <v>533</v>
      </c>
      <c r="F80" s="784"/>
      <c r="G80" s="784"/>
      <c r="H80" s="207"/>
      <c r="I80" s="207"/>
      <c r="J80" s="207"/>
      <c r="K80" s="207"/>
      <c r="L80" s="207"/>
      <c r="M80" s="207"/>
      <c r="N80" s="207"/>
      <c r="O80" s="208"/>
      <c r="P80" s="768"/>
      <c r="Q80" s="209"/>
      <c r="R80" s="210"/>
      <c r="S80" s="210"/>
      <c r="T80" s="210"/>
      <c r="U80" s="210"/>
      <c r="V80" s="210"/>
      <c r="W80" s="375"/>
      <c r="X80" s="375" t="e">
        <f t="shared" ref="X80:X93" si="21">(X79-$U79)/$U79</f>
        <v>#VALUE!</v>
      </c>
      <c r="Y80" s="375"/>
      <c r="Z80" s="676"/>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row>
    <row r="81" spans="1:536" s="107" customFormat="1" ht="15.5" hidden="1" outlineLevel="1" x14ac:dyDescent="0.35">
      <c r="A81" s="781" t="s">
        <v>498</v>
      </c>
      <c r="B81" s="783"/>
      <c r="C81" s="785"/>
      <c r="D81" s="787"/>
      <c r="E81" s="779"/>
      <c r="F81" s="785"/>
      <c r="G81" s="785"/>
      <c r="H81" s="211"/>
      <c r="I81" s="211"/>
      <c r="J81" s="211"/>
      <c r="K81" s="211"/>
      <c r="L81" s="211"/>
      <c r="M81" s="211"/>
      <c r="N81" s="211"/>
      <c r="O81" s="212"/>
      <c r="P81" s="769"/>
      <c r="Q81" s="213"/>
      <c r="R81" s="214"/>
      <c r="S81" s="214"/>
      <c r="T81" s="214"/>
      <c r="U81" s="214"/>
      <c r="V81" s="214"/>
      <c r="W81" s="376"/>
      <c r="X81" s="376" t="e">
        <f t="shared" si="21"/>
        <v>#VALUE!</v>
      </c>
      <c r="Y81" s="376"/>
      <c r="Z81" s="676"/>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row>
    <row r="82" spans="1:536" s="107" customFormat="1" ht="15.5" hidden="1" outlineLevel="1" x14ac:dyDescent="0.35">
      <c r="A82" s="774" t="s">
        <v>90</v>
      </c>
      <c r="B82" s="738" t="s">
        <v>497</v>
      </c>
      <c r="C82" s="738"/>
      <c r="D82" s="752"/>
      <c r="E82" s="306"/>
      <c r="F82" s="738"/>
      <c r="G82" s="738"/>
      <c r="H82" s="113"/>
      <c r="I82" s="113"/>
      <c r="J82" s="113"/>
      <c r="K82" s="113"/>
      <c r="L82" s="113"/>
      <c r="M82" s="113"/>
      <c r="N82" s="113"/>
      <c r="O82" s="114"/>
      <c r="P82" s="750"/>
      <c r="Q82" s="125"/>
      <c r="R82" s="126"/>
      <c r="S82" s="126"/>
      <c r="T82" s="126"/>
      <c r="U82" s="126"/>
      <c r="V82" s="126"/>
      <c r="W82" s="378"/>
      <c r="X82" s="378" t="e">
        <f t="shared" si="21"/>
        <v>#VALUE!</v>
      </c>
      <c r="Y82" s="378"/>
      <c r="Z82" s="675"/>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row>
    <row r="83" spans="1:536" s="107" customFormat="1" ht="15.5" hidden="1" outlineLevel="1" x14ac:dyDescent="0.35">
      <c r="A83" s="775" t="s">
        <v>90</v>
      </c>
      <c r="B83" s="740"/>
      <c r="C83" s="740"/>
      <c r="D83" s="747"/>
      <c r="E83" s="307"/>
      <c r="F83" s="740"/>
      <c r="G83" s="740"/>
      <c r="H83" s="117"/>
      <c r="I83" s="117"/>
      <c r="J83" s="117"/>
      <c r="K83" s="117"/>
      <c r="L83" s="117"/>
      <c r="M83" s="117"/>
      <c r="N83" s="117"/>
      <c r="O83" s="118"/>
      <c r="P83" s="737"/>
      <c r="Q83" s="129"/>
      <c r="R83" s="130"/>
      <c r="S83" s="130"/>
      <c r="T83" s="130"/>
      <c r="U83" s="130"/>
      <c r="V83" s="130"/>
      <c r="W83" s="374"/>
      <c r="X83" s="374" t="e">
        <f t="shared" si="21"/>
        <v>#VALUE!</v>
      </c>
      <c r="Y83" s="374"/>
      <c r="Z83" s="675"/>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row>
    <row r="84" spans="1:536" s="107" customFormat="1" ht="15.5" hidden="1" outlineLevel="1" x14ac:dyDescent="0.35">
      <c r="A84" s="774" t="s">
        <v>90</v>
      </c>
      <c r="B84" s="738" t="s">
        <v>91</v>
      </c>
      <c r="C84" s="738"/>
      <c r="D84" s="752"/>
      <c r="E84" s="306"/>
      <c r="F84" s="738"/>
      <c r="G84" s="738"/>
      <c r="H84" s="113"/>
      <c r="I84" s="113"/>
      <c r="J84" s="113"/>
      <c r="K84" s="113"/>
      <c r="L84" s="113"/>
      <c r="M84" s="113"/>
      <c r="N84" s="113"/>
      <c r="O84" s="114"/>
      <c r="P84" s="750"/>
      <c r="Q84" s="134"/>
      <c r="R84" s="135"/>
      <c r="S84" s="135"/>
      <c r="T84" s="135"/>
      <c r="U84" s="135"/>
      <c r="V84" s="135"/>
      <c r="W84" s="373"/>
      <c r="X84" s="373" t="e">
        <f t="shared" si="21"/>
        <v>#VALUE!</v>
      </c>
      <c r="Y84" s="373"/>
      <c r="Z84" s="675"/>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row>
    <row r="85" spans="1:536" s="107" customFormat="1" ht="15.5" hidden="1" outlineLevel="1" x14ac:dyDescent="0.35">
      <c r="A85" s="777" t="s">
        <v>90</v>
      </c>
      <c r="B85" s="739"/>
      <c r="C85" s="739"/>
      <c r="D85" s="746"/>
      <c r="E85" s="308"/>
      <c r="F85" s="739"/>
      <c r="G85" s="739"/>
      <c r="H85" s="203"/>
      <c r="I85" s="203"/>
      <c r="J85" s="203"/>
      <c r="K85" s="203"/>
      <c r="L85" s="203"/>
      <c r="M85" s="203"/>
      <c r="N85" s="203"/>
      <c r="O85" s="204"/>
      <c r="P85" s="736"/>
      <c r="Q85" s="205"/>
      <c r="R85" s="206"/>
      <c r="S85" s="206"/>
      <c r="T85" s="206"/>
      <c r="U85" s="206"/>
      <c r="V85" s="206"/>
      <c r="W85" s="392"/>
      <c r="X85" s="392" t="e">
        <f t="shared" si="21"/>
        <v>#VALUE!</v>
      </c>
      <c r="Y85" s="392"/>
      <c r="Z85" s="675"/>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row>
    <row r="86" spans="1:536" s="107" customFormat="1" ht="15.65" hidden="1" customHeight="1" outlineLevel="1" x14ac:dyDescent="0.35">
      <c r="A86" s="774" t="s">
        <v>498</v>
      </c>
      <c r="B86" s="738" t="s">
        <v>499</v>
      </c>
      <c r="C86" s="738" t="s">
        <v>569</v>
      </c>
      <c r="D86" s="776">
        <v>49521</v>
      </c>
      <c r="E86" s="755" t="s">
        <v>533</v>
      </c>
      <c r="F86" s="738"/>
      <c r="G86" s="738"/>
      <c r="H86" s="113"/>
      <c r="I86" s="113"/>
      <c r="J86" s="113"/>
      <c r="K86" s="113"/>
      <c r="L86" s="113"/>
      <c r="M86" s="113"/>
      <c r="N86" s="113"/>
      <c r="O86" s="114"/>
      <c r="P86" s="750"/>
      <c r="Q86" s="134"/>
      <c r="R86" s="135"/>
      <c r="S86" s="135"/>
      <c r="T86" s="135"/>
      <c r="U86" s="135"/>
      <c r="V86" s="135"/>
      <c r="W86" s="373"/>
      <c r="X86" s="373" t="e">
        <f t="shared" si="21"/>
        <v>#VALUE!</v>
      </c>
      <c r="Y86" s="373"/>
      <c r="Z86" s="675"/>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row>
    <row r="87" spans="1:536" s="107" customFormat="1" ht="15.5" hidden="1" outlineLevel="1" x14ac:dyDescent="0.35">
      <c r="A87" s="775" t="s">
        <v>498</v>
      </c>
      <c r="B87" s="740"/>
      <c r="C87" s="740"/>
      <c r="D87" s="747"/>
      <c r="E87" s="756"/>
      <c r="F87" s="740"/>
      <c r="G87" s="740"/>
      <c r="H87" s="117"/>
      <c r="I87" s="117"/>
      <c r="J87" s="117"/>
      <c r="K87" s="117"/>
      <c r="L87" s="117"/>
      <c r="M87" s="117"/>
      <c r="N87" s="117"/>
      <c r="O87" s="118"/>
      <c r="P87" s="737"/>
      <c r="Q87" s="137"/>
      <c r="R87" s="138"/>
      <c r="S87" s="138"/>
      <c r="T87" s="138"/>
      <c r="U87" s="138"/>
      <c r="V87" s="138"/>
      <c r="W87" s="393"/>
      <c r="X87" s="393" t="e">
        <f t="shared" si="21"/>
        <v>#VALUE!</v>
      </c>
      <c r="Y87" s="393"/>
      <c r="Z87" s="675"/>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row>
    <row r="88" spans="1:536" s="107" customFormat="1" ht="15.5" hidden="1" outlineLevel="1" x14ac:dyDescent="0.35">
      <c r="A88" s="774" t="s">
        <v>498</v>
      </c>
      <c r="B88" s="738" t="s">
        <v>500</v>
      </c>
      <c r="C88" s="738" t="s">
        <v>570</v>
      </c>
      <c r="D88" s="776">
        <v>44773</v>
      </c>
      <c r="E88" s="755" t="s">
        <v>533</v>
      </c>
      <c r="F88" s="738"/>
      <c r="G88" s="738"/>
      <c r="H88" s="113"/>
      <c r="I88" s="113"/>
      <c r="J88" s="113"/>
      <c r="K88" s="113"/>
      <c r="L88" s="113"/>
      <c r="M88" s="113"/>
      <c r="N88" s="113"/>
      <c r="O88" s="114"/>
      <c r="P88" s="750"/>
      <c r="Q88" s="134"/>
      <c r="R88" s="135"/>
      <c r="S88" s="135"/>
      <c r="T88" s="135"/>
      <c r="U88" s="135"/>
      <c r="V88" s="135"/>
      <c r="W88" s="373"/>
      <c r="X88" s="373" t="e">
        <f t="shared" si="21"/>
        <v>#VALUE!</v>
      </c>
      <c r="Y88" s="373"/>
      <c r="Z88" s="675"/>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row>
    <row r="89" spans="1:536" s="107" customFormat="1" ht="15.5" hidden="1" outlineLevel="1" x14ac:dyDescent="0.35">
      <c r="A89" s="775" t="s">
        <v>498</v>
      </c>
      <c r="B89" s="740"/>
      <c r="C89" s="740"/>
      <c r="D89" s="747"/>
      <c r="E89" s="756"/>
      <c r="F89" s="740"/>
      <c r="G89" s="740"/>
      <c r="H89" s="117"/>
      <c r="I89" s="117"/>
      <c r="J89" s="117"/>
      <c r="K89" s="117"/>
      <c r="L89" s="117"/>
      <c r="M89" s="117"/>
      <c r="N89" s="117"/>
      <c r="O89" s="118"/>
      <c r="P89" s="737"/>
      <c r="Q89" s="137"/>
      <c r="R89" s="138"/>
      <c r="S89" s="138"/>
      <c r="T89" s="138"/>
      <c r="U89" s="138"/>
      <c r="V89" s="138"/>
      <c r="W89" s="393"/>
      <c r="X89" s="393" t="e">
        <f t="shared" si="21"/>
        <v>#VALUE!</v>
      </c>
      <c r="Y89" s="393"/>
      <c r="Z89" s="675"/>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row>
    <row r="90" spans="1:536" s="100" customFormat="1" ht="34.4" hidden="1" customHeight="1" outlineLevel="1" x14ac:dyDescent="0.35">
      <c r="A90" s="774" t="s">
        <v>498</v>
      </c>
      <c r="B90" s="738" t="s">
        <v>501</v>
      </c>
      <c r="C90" s="738"/>
      <c r="D90" s="752"/>
      <c r="E90" s="306"/>
      <c r="F90" s="738"/>
      <c r="G90" s="738"/>
      <c r="H90" s="113"/>
      <c r="I90" s="113"/>
      <c r="J90" s="113"/>
      <c r="K90" s="113"/>
      <c r="L90" s="113"/>
      <c r="M90" s="113"/>
      <c r="N90" s="113"/>
      <c r="O90" s="114"/>
      <c r="P90" s="750"/>
      <c r="Q90" s="134"/>
      <c r="R90" s="135"/>
      <c r="S90" s="135"/>
      <c r="T90" s="135"/>
      <c r="U90" s="135"/>
      <c r="V90" s="135"/>
      <c r="W90" s="373"/>
      <c r="X90" s="373" t="e">
        <f t="shared" si="21"/>
        <v>#VALUE!</v>
      </c>
      <c r="Y90" s="373"/>
      <c r="Z90" s="675"/>
      <c r="AA90" s="300"/>
      <c r="AB90" s="300"/>
      <c r="AC90" s="300"/>
      <c r="AD90" s="300"/>
      <c r="AE90" s="300"/>
      <c r="AF90" s="300"/>
      <c r="AG90" s="300"/>
      <c r="AH90" s="300"/>
      <c r="AI90" s="300"/>
      <c r="AJ90" s="300"/>
      <c r="AK90" s="300"/>
      <c r="AL90" s="300"/>
      <c r="AM90" s="300"/>
      <c r="AN90" s="300"/>
      <c r="AO90" s="300"/>
      <c r="AP90" s="300"/>
      <c r="AQ90" s="300"/>
      <c r="AR90" s="300"/>
      <c r="AS90" s="300"/>
      <c r="AT90" s="300"/>
      <c r="AU90" s="300"/>
      <c r="AV90" s="300"/>
      <c r="AW90" s="300"/>
      <c r="AX90" s="300"/>
      <c r="AY90" s="300"/>
    </row>
    <row r="91" spans="1:536" s="107" customFormat="1" ht="16.399999999999999" hidden="1" customHeight="1" outlineLevel="1" x14ac:dyDescent="0.35">
      <c r="A91" s="775" t="s">
        <v>498</v>
      </c>
      <c r="B91" s="740"/>
      <c r="C91" s="740"/>
      <c r="D91" s="747"/>
      <c r="E91" s="307"/>
      <c r="F91" s="740"/>
      <c r="G91" s="740"/>
      <c r="H91" s="117"/>
      <c r="I91" s="117"/>
      <c r="J91" s="117"/>
      <c r="K91" s="117"/>
      <c r="L91" s="117"/>
      <c r="M91" s="117"/>
      <c r="N91" s="117"/>
      <c r="O91" s="118"/>
      <c r="P91" s="737"/>
      <c r="Q91" s="137"/>
      <c r="R91" s="138"/>
      <c r="S91" s="138"/>
      <c r="T91" s="138"/>
      <c r="U91" s="138"/>
      <c r="V91" s="138"/>
      <c r="W91" s="393"/>
      <c r="X91" s="393" t="e">
        <f t="shared" si="21"/>
        <v>#VALUE!</v>
      </c>
      <c r="Y91" s="393"/>
      <c r="Z91" s="675"/>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row>
    <row r="92" spans="1:536" s="107" customFormat="1" ht="16.399999999999999" hidden="1" customHeight="1" outlineLevel="1" x14ac:dyDescent="0.35">
      <c r="A92" s="774" t="s">
        <v>568</v>
      </c>
      <c r="B92" s="738" t="s">
        <v>567</v>
      </c>
      <c r="C92" s="738"/>
      <c r="D92" s="776">
        <v>44773</v>
      </c>
      <c r="E92" s="755" t="s">
        <v>533</v>
      </c>
      <c r="F92" s="738"/>
      <c r="G92" s="738"/>
      <c r="H92" s="113"/>
      <c r="I92" s="113"/>
      <c r="J92" s="113"/>
      <c r="K92" s="113"/>
      <c r="L92" s="113"/>
      <c r="M92" s="113"/>
      <c r="N92" s="113"/>
      <c r="O92" s="114"/>
      <c r="P92" s="750"/>
      <c r="Q92" s="134"/>
      <c r="R92" s="135"/>
      <c r="S92" s="135"/>
      <c r="T92" s="135"/>
      <c r="U92" s="135"/>
      <c r="V92" s="135"/>
      <c r="W92" s="373"/>
      <c r="X92" s="373" t="e">
        <f t="shared" si="21"/>
        <v>#VALUE!</v>
      </c>
      <c r="Y92" s="373"/>
      <c r="Z92" s="675"/>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row>
    <row r="93" spans="1:536" s="107" customFormat="1" ht="16.399999999999999" hidden="1" customHeight="1" outlineLevel="1" thickBot="1" x14ac:dyDescent="0.4">
      <c r="A93" s="819"/>
      <c r="B93" s="815"/>
      <c r="C93" s="815"/>
      <c r="D93" s="816"/>
      <c r="E93" s="818"/>
      <c r="F93" s="815"/>
      <c r="G93" s="815"/>
      <c r="H93" s="336"/>
      <c r="I93" s="336"/>
      <c r="J93" s="336"/>
      <c r="K93" s="336"/>
      <c r="L93" s="336"/>
      <c r="M93" s="336"/>
      <c r="N93" s="336"/>
      <c r="O93" s="337"/>
      <c r="P93" s="817"/>
      <c r="Q93" s="394"/>
      <c r="R93" s="395"/>
      <c r="S93" s="395"/>
      <c r="T93" s="395"/>
      <c r="U93" s="395"/>
      <c r="V93" s="395"/>
      <c r="W93" s="396"/>
      <c r="X93" s="396" t="e">
        <f t="shared" si="21"/>
        <v>#VALUE!</v>
      </c>
      <c r="Y93" s="396"/>
      <c r="Z93" s="675"/>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row>
    <row r="94" spans="1:536" s="98" customFormat="1" collapsed="1" x14ac:dyDescent="0.35">
      <c r="A94" s="604"/>
      <c r="B94" s="604"/>
      <c r="C94" s="604"/>
      <c r="D94" s="293"/>
      <c r="E94" s="293"/>
      <c r="F94" s="604"/>
      <c r="G94" s="604"/>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c r="IT94" s="16"/>
      <c r="IU94" s="16"/>
      <c r="IV94" s="16"/>
      <c r="IW94" s="16"/>
      <c r="IX94" s="16"/>
      <c r="IY94" s="16"/>
      <c r="IZ94" s="16"/>
      <c r="JA94" s="16"/>
      <c r="JB94" s="16"/>
      <c r="JC94" s="16"/>
      <c r="JD94" s="16"/>
      <c r="JE94" s="16"/>
      <c r="JF94" s="16"/>
      <c r="JG94" s="16"/>
      <c r="JH94" s="16"/>
      <c r="JI94" s="16"/>
      <c r="JJ94" s="16"/>
      <c r="JK94" s="16"/>
      <c r="JL94" s="16"/>
      <c r="JM94" s="16"/>
      <c r="JN94" s="16"/>
      <c r="JO94" s="16"/>
      <c r="JP94" s="16"/>
      <c r="JQ94" s="16"/>
      <c r="JR94" s="16"/>
      <c r="JS94" s="16"/>
      <c r="JT94" s="16"/>
      <c r="JU94" s="16"/>
      <c r="JV94" s="16"/>
      <c r="JW94" s="16"/>
      <c r="JX94" s="16"/>
      <c r="JY94" s="16"/>
      <c r="JZ94" s="16"/>
      <c r="KA94" s="16"/>
      <c r="KB94" s="16"/>
      <c r="KC94" s="16"/>
      <c r="KD94" s="16"/>
      <c r="KE94" s="16"/>
      <c r="KF94" s="16"/>
      <c r="KG94" s="16"/>
      <c r="KH94" s="16"/>
      <c r="KI94" s="16"/>
      <c r="KJ94" s="16"/>
      <c r="KK94" s="16"/>
      <c r="KL94" s="16"/>
      <c r="KM94" s="16"/>
      <c r="KN94" s="16"/>
      <c r="KO94" s="16"/>
      <c r="KP94" s="16"/>
      <c r="KQ94" s="16"/>
      <c r="KR94" s="16"/>
      <c r="KS94" s="16"/>
      <c r="KT94" s="16"/>
      <c r="KU94" s="16"/>
      <c r="KV94" s="16"/>
      <c r="KW94" s="16"/>
      <c r="KX94" s="16"/>
      <c r="KY94" s="16"/>
      <c r="KZ94" s="16"/>
      <c r="LA94" s="16"/>
      <c r="LB94" s="16"/>
      <c r="LC94" s="16"/>
      <c r="LD94" s="16"/>
      <c r="LE94" s="16"/>
      <c r="LF94" s="16"/>
      <c r="LG94" s="16"/>
      <c r="LH94" s="16"/>
      <c r="LI94" s="16"/>
      <c r="LJ94" s="16"/>
      <c r="LK94" s="16"/>
      <c r="LL94" s="16"/>
      <c r="LM94" s="16"/>
      <c r="LN94" s="16"/>
      <c r="LO94" s="16"/>
      <c r="LP94" s="16"/>
      <c r="LQ94" s="16"/>
      <c r="LR94" s="16"/>
      <c r="LS94" s="16"/>
      <c r="LT94" s="16"/>
      <c r="LU94" s="16"/>
      <c r="LV94" s="16"/>
      <c r="LW94" s="16"/>
      <c r="LX94" s="16"/>
      <c r="LY94" s="16"/>
      <c r="LZ94" s="16"/>
      <c r="MA94" s="16"/>
      <c r="MB94" s="16"/>
      <c r="MC94" s="16"/>
      <c r="MD94" s="16"/>
      <c r="ME94" s="16"/>
      <c r="MF94" s="16"/>
      <c r="MG94" s="16"/>
      <c r="MH94" s="16"/>
      <c r="MI94" s="16"/>
      <c r="MJ94" s="16"/>
      <c r="MK94" s="16"/>
      <c r="ML94" s="16"/>
      <c r="MM94" s="16"/>
      <c r="MN94" s="16"/>
      <c r="MO94" s="16"/>
      <c r="MP94" s="16"/>
      <c r="MQ94" s="16"/>
      <c r="MR94" s="16"/>
      <c r="MS94" s="16"/>
      <c r="MT94" s="16"/>
      <c r="MU94" s="16"/>
      <c r="MV94" s="16"/>
      <c r="MW94" s="16"/>
      <c r="MX94" s="16"/>
      <c r="MY94" s="16"/>
      <c r="MZ94" s="16"/>
      <c r="NA94" s="16"/>
      <c r="NB94" s="16"/>
      <c r="NC94" s="16"/>
      <c r="ND94" s="16"/>
      <c r="NE94" s="16"/>
      <c r="NF94" s="16"/>
      <c r="NG94" s="16"/>
      <c r="NH94" s="16"/>
      <c r="NI94" s="16"/>
      <c r="NJ94" s="16"/>
      <c r="NK94" s="16"/>
      <c r="NL94" s="16"/>
      <c r="NM94" s="16"/>
      <c r="NN94" s="16"/>
      <c r="NO94" s="16"/>
      <c r="NP94" s="16"/>
      <c r="NQ94" s="16"/>
      <c r="NR94" s="16"/>
      <c r="NS94" s="16"/>
      <c r="NT94" s="16"/>
      <c r="NU94" s="16"/>
      <c r="NV94" s="16"/>
      <c r="NW94" s="16"/>
      <c r="NX94" s="16"/>
      <c r="NY94" s="16"/>
      <c r="NZ94" s="16"/>
      <c r="OA94" s="16"/>
      <c r="OB94" s="16"/>
      <c r="OC94" s="16"/>
      <c r="OD94" s="16"/>
      <c r="OE94" s="16"/>
      <c r="OF94" s="16"/>
      <c r="OG94" s="16"/>
      <c r="OH94" s="16"/>
      <c r="OI94" s="16"/>
      <c r="OJ94" s="16"/>
      <c r="OK94" s="16"/>
      <c r="OL94" s="16"/>
      <c r="OM94" s="16"/>
      <c r="ON94" s="16"/>
      <c r="OO94" s="16"/>
      <c r="OP94" s="16"/>
      <c r="OQ94" s="16"/>
      <c r="OR94" s="16"/>
      <c r="OS94" s="16"/>
      <c r="OT94" s="16"/>
      <c r="OU94" s="16"/>
      <c r="OV94" s="16"/>
      <c r="OW94" s="16"/>
      <c r="OX94" s="16"/>
      <c r="OY94" s="16"/>
      <c r="OZ94" s="16"/>
      <c r="PA94" s="16"/>
      <c r="PB94" s="16"/>
      <c r="PC94" s="16"/>
      <c r="PD94" s="16"/>
      <c r="PE94" s="16"/>
      <c r="PF94" s="16"/>
      <c r="PG94" s="16"/>
      <c r="PH94" s="16"/>
      <c r="PI94" s="16"/>
      <c r="PJ94" s="16"/>
      <c r="PK94" s="16"/>
      <c r="PL94" s="16"/>
      <c r="PM94" s="16"/>
      <c r="PN94" s="16"/>
      <c r="PO94" s="16"/>
      <c r="PP94" s="16"/>
      <c r="PQ94" s="16"/>
      <c r="PR94" s="16"/>
      <c r="PS94" s="16"/>
      <c r="PT94" s="16"/>
      <c r="PU94" s="16"/>
      <c r="PV94" s="16"/>
      <c r="PW94" s="16"/>
      <c r="PX94" s="16"/>
      <c r="PY94" s="16"/>
      <c r="PZ94" s="16"/>
      <c r="QA94" s="16"/>
      <c r="QB94" s="16"/>
      <c r="QC94" s="16"/>
      <c r="QD94" s="16"/>
      <c r="QE94" s="16"/>
      <c r="QF94" s="16"/>
      <c r="QG94" s="16"/>
      <c r="QH94" s="16"/>
      <c r="QI94" s="16"/>
      <c r="QJ94" s="16"/>
      <c r="QK94" s="16"/>
      <c r="QL94" s="16"/>
      <c r="QM94" s="16"/>
      <c r="QN94" s="16"/>
      <c r="QO94" s="16"/>
      <c r="QP94" s="16"/>
      <c r="QQ94" s="16"/>
      <c r="QR94" s="16"/>
      <c r="QS94" s="16"/>
      <c r="QT94" s="16"/>
      <c r="QU94" s="16"/>
      <c r="QV94" s="16"/>
      <c r="QW94" s="16"/>
      <c r="QX94" s="16"/>
      <c r="QY94" s="16"/>
      <c r="QZ94" s="16"/>
      <c r="RA94" s="16"/>
      <c r="RB94" s="16"/>
      <c r="RC94" s="16"/>
      <c r="RD94" s="16"/>
      <c r="RE94" s="16"/>
      <c r="RF94" s="16"/>
      <c r="RG94" s="16"/>
      <c r="RH94" s="16"/>
      <c r="RI94" s="16"/>
      <c r="RJ94" s="16"/>
      <c r="RK94" s="16"/>
      <c r="RL94" s="16"/>
      <c r="RM94" s="16"/>
      <c r="RN94" s="16"/>
      <c r="RO94" s="16"/>
      <c r="RP94" s="16"/>
      <c r="RQ94" s="16"/>
      <c r="RR94" s="16"/>
      <c r="RS94" s="16"/>
      <c r="RT94" s="16"/>
      <c r="RU94" s="16"/>
      <c r="RV94" s="16"/>
      <c r="RW94" s="16"/>
      <c r="RX94" s="16"/>
      <c r="RY94" s="16"/>
      <c r="RZ94" s="16"/>
      <c r="SA94" s="16"/>
      <c r="SB94" s="16"/>
      <c r="SC94" s="16"/>
      <c r="SD94" s="16"/>
      <c r="SE94" s="16"/>
      <c r="SF94" s="16"/>
      <c r="SG94" s="16"/>
      <c r="SH94" s="16"/>
      <c r="SI94" s="16"/>
      <c r="SJ94" s="16"/>
      <c r="SK94" s="16"/>
      <c r="SL94" s="16"/>
      <c r="SM94" s="16"/>
      <c r="SN94" s="16"/>
      <c r="SO94" s="16"/>
      <c r="SP94" s="16"/>
      <c r="SQ94" s="16"/>
      <c r="SR94" s="16"/>
      <c r="SS94" s="16"/>
      <c r="ST94" s="16"/>
      <c r="SU94" s="16"/>
      <c r="SV94" s="16"/>
      <c r="SW94" s="16"/>
      <c r="SX94" s="16"/>
      <c r="SY94" s="16"/>
      <c r="SZ94" s="16"/>
      <c r="TA94" s="16"/>
      <c r="TB94" s="16"/>
      <c r="TC94" s="16"/>
      <c r="TD94" s="16"/>
      <c r="TE94" s="16"/>
      <c r="TF94" s="16"/>
      <c r="TG94" s="16"/>
      <c r="TH94" s="16"/>
      <c r="TI94" s="16"/>
      <c r="TJ94" s="16"/>
      <c r="TK94" s="16"/>
      <c r="TL94" s="16"/>
      <c r="TM94" s="16"/>
      <c r="TN94" s="16"/>
      <c r="TO94" s="16"/>
      <c r="TP94" s="16"/>
    </row>
    <row r="95" spans="1:536" s="98" customFormat="1" x14ac:dyDescent="0.35">
      <c r="A95" s="604"/>
      <c r="B95" s="604"/>
      <c r="C95" s="604"/>
      <c r="D95" s="293"/>
      <c r="E95" s="293"/>
      <c r="F95" s="604"/>
      <c r="G95" s="604"/>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6"/>
      <c r="IU95" s="16"/>
      <c r="IV95" s="16"/>
      <c r="IW95" s="16"/>
      <c r="IX95" s="16"/>
      <c r="IY95" s="16"/>
      <c r="IZ95" s="16"/>
      <c r="JA95" s="16"/>
      <c r="JB95" s="16"/>
      <c r="JC95" s="16"/>
      <c r="JD95" s="16"/>
      <c r="JE95" s="16"/>
      <c r="JF95" s="16"/>
      <c r="JG95" s="16"/>
      <c r="JH95" s="16"/>
      <c r="JI95" s="16"/>
      <c r="JJ95" s="16"/>
      <c r="JK95" s="16"/>
      <c r="JL95" s="16"/>
      <c r="JM95" s="16"/>
      <c r="JN95" s="16"/>
      <c r="JO95" s="16"/>
      <c r="JP95" s="16"/>
      <c r="JQ95" s="16"/>
      <c r="JR95" s="16"/>
      <c r="JS95" s="16"/>
      <c r="JT95" s="16"/>
      <c r="JU95" s="16"/>
      <c r="JV95" s="16"/>
      <c r="JW95" s="16"/>
      <c r="JX95" s="16"/>
      <c r="JY95" s="16"/>
      <c r="JZ95" s="16"/>
      <c r="KA95" s="16"/>
      <c r="KB95" s="16"/>
      <c r="KC95" s="16"/>
      <c r="KD95" s="16"/>
      <c r="KE95" s="16"/>
      <c r="KF95" s="16"/>
      <c r="KG95" s="16"/>
      <c r="KH95" s="16"/>
      <c r="KI95" s="16"/>
      <c r="KJ95" s="16"/>
      <c r="KK95" s="16"/>
      <c r="KL95" s="16"/>
      <c r="KM95" s="16"/>
      <c r="KN95" s="16"/>
      <c r="KO95" s="16"/>
      <c r="KP95" s="16"/>
      <c r="KQ95" s="16"/>
      <c r="KR95" s="16"/>
      <c r="KS95" s="16"/>
      <c r="KT95" s="16"/>
      <c r="KU95" s="16"/>
      <c r="KV95" s="16"/>
      <c r="KW95" s="16"/>
      <c r="KX95" s="16"/>
      <c r="KY95" s="16"/>
      <c r="KZ95" s="16"/>
      <c r="LA95" s="16"/>
      <c r="LB95" s="16"/>
      <c r="LC95" s="16"/>
      <c r="LD95" s="16"/>
      <c r="LE95" s="16"/>
      <c r="LF95" s="16"/>
      <c r="LG95" s="16"/>
      <c r="LH95" s="16"/>
      <c r="LI95" s="16"/>
      <c r="LJ95" s="16"/>
      <c r="LK95" s="16"/>
      <c r="LL95" s="16"/>
      <c r="LM95" s="16"/>
      <c r="LN95" s="16"/>
      <c r="LO95" s="16"/>
      <c r="LP95" s="16"/>
      <c r="LQ95" s="16"/>
      <c r="LR95" s="16"/>
      <c r="LS95" s="16"/>
      <c r="LT95" s="16"/>
      <c r="LU95" s="16"/>
      <c r="LV95" s="16"/>
      <c r="LW95" s="16"/>
      <c r="LX95" s="16"/>
      <c r="LY95" s="16"/>
      <c r="LZ95" s="16"/>
      <c r="MA95" s="16"/>
      <c r="MB95" s="16"/>
      <c r="MC95" s="16"/>
      <c r="MD95" s="16"/>
      <c r="ME95" s="16"/>
      <c r="MF95" s="16"/>
      <c r="MG95" s="16"/>
      <c r="MH95" s="16"/>
      <c r="MI95" s="16"/>
      <c r="MJ95" s="16"/>
      <c r="MK95" s="16"/>
      <c r="ML95" s="16"/>
      <c r="MM95" s="16"/>
      <c r="MN95" s="16"/>
      <c r="MO95" s="16"/>
      <c r="MP95" s="16"/>
      <c r="MQ95" s="16"/>
      <c r="MR95" s="16"/>
      <c r="MS95" s="16"/>
      <c r="MT95" s="16"/>
      <c r="MU95" s="16"/>
      <c r="MV95" s="16"/>
      <c r="MW95" s="16"/>
      <c r="MX95" s="16"/>
      <c r="MY95" s="16"/>
      <c r="MZ95" s="16"/>
      <c r="NA95" s="16"/>
      <c r="NB95" s="16"/>
      <c r="NC95" s="16"/>
      <c r="ND95" s="16"/>
      <c r="NE95" s="16"/>
      <c r="NF95" s="16"/>
      <c r="NG95" s="16"/>
      <c r="NH95" s="16"/>
      <c r="NI95" s="16"/>
      <c r="NJ95" s="16"/>
      <c r="NK95" s="16"/>
      <c r="NL95" s="16"/>
      <c r="NM95" s="16"/>
      <c r="NN95" s="16"/>
      <c r="NO95" s="16"/>
      <c r="NP95" s="16"/>
      <c r="NQ95" s="16"/>
      <c r="NR95" s="16"/>
      <c r="NS95" s="16"/>
      <c r="NT95" s="16"/>
      <c r="NU95" s="16"/>
      <c r="NV95" s="16"/>
      <c r="NW95" s="16"/>
      <c r="NX95" s="16"/>
      <c r="NY95" s="16"/>
      <c r="NZ95" s="16"/>
      <c r="OA95" s="16"/>
      <c r="OB95" s="16"/>
      <c r="OC95" s="16"/>
      <c r="OD95" s="16"/>
      <c r="OE95" s="16"/>
      <c r="OF95" s="16"/>
      <c r="OG95" s="16"/>
      <c r="OH95" s="16"/>
      <c r="OI95" s="16"/>
      <c r="OJ95" s="16"/>
      <c r="OK95" s="16"/>
      <c r="OL95" s="16"/>
      <c r="OM95" s="16"/>
      <c r="ON95" s="16"/>
      <c r="OO95" s="16"/>
      <c r="OP95" s="16"/>
      <c r="OQ95" s="16"/>
      <c r="OR95" s="16"/>
      <c r="OS95" s="16"/>
      <c r="OT95" s="16"/>
      <c r="OU95" s="16"/>
      <c r="OV95" s="16"/>
      <c r="OW95" s="16"/>
      <c r="OX95" s="16"/>
      <c r="OY95" s="16"/>
      <c r="OZ95" s="16"/>
      <c r="PA95" s="16"/>
      <c r="PB95" s="16"/>
      <c r="PC95" s="16"/>
      <c r="PD95" s="16"/>
      <c r="PE95" s="16"/>
      <c r="PF95" s="16"/>
      <c r="PG95" s="16"/>
      <c r="PH95" s="16"/>
      <c r="PI95" s="16"/>
      <c r="PJ95" s="16"/>
      <c r="PK95" s="16"/>
      <c r="PL95" s="16"/>
      <c r="PM95" s="16"/>
      <c r="PN95" s="16"/>
      <c r="PO95" s="16"/>
      <c r="PP95" s="16"/>
      <c r="PQ95" s="16"/>
      <c r="PR95" s="16"/>
      <c r="PS95" s="16"/>
      <c r="PT95" s="16"/>
      <c r="PU95" s="16"/>
      <c r="PV95" s="16"/>
      <c r="PW95" s="16"/>
      <c r="PX95" s="16"/>
      <c r="PY95" s="16"/>
      <c r="PZ95" s="16"/>
      <c r="QA95" s="16"/>
      <c r="QB95" s="16"/>
      <c r="QC95" s="16"/>
      <c r="QD95" s="16"/>
      <c r="QE95" s="16"/>
      <c r="QF95" s="16"/>
      <c r="QG95" s="16"/>
      <c r="QH95" s="16"/>
      <c r="QI95" s="16"/>
      <c r="QJ95" s="16"/>
      <c r="QK95" s="16"/>
      <c r="QL95" s="16"/>
      <c r="QM95" s="16"/>
      <c r="QN95" s="16"/>
      <c r="QO95" s="16"/>
      <c r="QP95" s="16"/>
      <c r="QQ95" s="16"/>
      <c r="QR95" s="16"/>
      <c r="QS95" s="16"/>
      <c r="QT95" s="16"/>
      <c r="QU95" s="16"/>
      <c r="QV95" s="16"/>
      <c r="QW95" s="16"/>
      <c r="QX95" s="16"/>
      <c r="QY95" s="16"/>
      <c r="QZ95" s="16"/>
      <c r="RA95" s="16"/>
      <c r="RB95" s="16"/>
      <c r="RC95" s="16"/>
      <c r="RD95" s="16"/>
      <c r="RE95" s="16"/>
      <c r="RF95" s="16"/>
      <c r="RG95" s="16"/>
      <c r="RH95" s="16"/>
      <c r="RI95" s="16"/>
      <c r="RJ95" s="16"/>
      <c r="RK95" s="16"/>
      <c r="RL95" s="16"/>
      <c r="RM95" s="16"/>
      <c r="RN95" s="16"/>
      <c r="RO95" s="16"/>
      <c r="RP95" s="16"/>
      <c r="RQ95" s="16"/>
      <c r="RR95" s="16"/>
      <c r="RS95" s="16"/>
      <c r="RT95" s="16"/>
      <c r="RU95" s="16"/>
      <c r="RV95" s="16"/>
      <c r="RW95" s="16"/>
      <c r="RX95" s="16"/>
      <c r="RY95" s="16"/>
      <c r="RZ95" s="16"/>
      <c r="SA95" s="16"/>
      <c r="SB95" s="16"/>
      <c r="SC95" s="16"/>
      <c r="SD95" s="16"/>
      <c r="SE95" s="16"/>
      <c r="SF95" s="16"/>
      <c r="SG95" s="16"/>
      <c r="SH95" s="16"/>
      <c r="SI95" s="16"/>
      <c r="SJ95" s="16"/>
      <c r="SK95" s="16"/>
      <c r="SL95" s="16"/>
      <c r="SM95" s="16"/>
      <c r="SN95" s="16"/>
      <c r="SO95" s="16"/>
      <c r="SP95" s="16"/>
      <c r="SQ95" s="16"/>
      <c r="SR95" s="16"/>
      <c r="SS95" s="16"/>
      <c r="ST95" s="16"/>
      <c r="SU95" s="16"/>
      <c r="SV95" s="16"/>
      <c r="SW95" s="16"/>
      <c r="SX95" s="16"/>
      <c r="SY95" s="16"/>
      <c r="SZ95" s="16"/>
      <c r="TA95" s="16"/>
      <c r="TB95" s="16"/>
      <c r="TC95" s="16"/>
      <c r="TD95" s="16"/>
      <c r="TE95" s="16"/>
      <c r="TF95" s="16"/>
      <c r="TG95" s="16"/>
      <c r="TH95" s="16"/>
      <c r="TI95" s="16"/>
      <c r="TJ95" s="16"/>
      <c r="TK95" s="16"/>
      <c r="TL95" s="16"/>
      <c r="TM95" s="16"/>
      <c r="TN95" s="16"/>
      <c r="TO95" s="16"/>
      <c r="TP95" s="16"/>
    </row>
    <row r="96" spans="1:536" s="98" customFormat="1" x14ac:dyDescent="0.35">
      <c r="A96" s="604"/>
      <c r="B96" s="604"/>
      <c r="C96" s="604"/>
      <c r="D96" s="293"/>
      <c r="E96" s="293"/>
      <c r="F96" s="604"/>
      <c r="G96" s="604"/>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6"/>
      <c r="IU96" s="16"/>
      <c r="IV96" s="16"/>
      <c r="IW96" s="16"/>
      <c r="IX96" s="16"/>
      <c r="IY96" s="16"/>
      <c r="IZ96" s="16"/>
      <c r="JA96" s="16"/>
      <c r="JB96" s="16"/>
      <c r="JC96" s="16"/>
      <c r="JD96" s="16"/>
      <c r="JE96" s="16"/>
      <c r="JF96" s="16"/>
      <c r="JG96" s="16"/>
      <c r="JH96" s="16"/>
      <c r="JI96" s="16"/>
      <c r="JJ96" s="16"/>
      <c r="JK96" s="16"/>
      <c r="JL96" s="16"/>
      <c r="JM96" s="16"/>
      <c r="JN96" s="16"/>
      <c r="JO96" s="16"/>
      <c r="JP96" s="16"/>
      <c r="JQ96" s="16"/>
      <c r="JR96" s="16"/>
      <c r="JS96" s="16"/>
      <c r="JT96" s="16"/>
      <c r="JU96" s="16"/>
      <c r="JV96" s="16"/>
      <c r="JW96" s="16"/>
      <c r="JX96" s="16"/>
      <c r="JY96" s="16"/>
      <c r="JZ96" s="16"/>
      <c r="KA96" s="16"/>
      <c r="KB96" s="16"/>
      <c r="KC96" s="16"/>
      <c r="KD96" s="16"/>
      <c r="KE96" s="16"/>
      <c r="KF96" s="16"/>
      <c r="KG96" s="16"/>
      <c r="KH96" s="16"/>
      <c r="KI96" s="16"/>
      <c r="KJ96" s="16"/>
      <c r="KK96" s="16"/>
      <c r="KL96" s="16"/>
      <c r="KM96" s="16"/>
      <c r="KN96" s="16"/>
      <c r="KO96" s="16"/>
      <c r="KP96" s="16"/>
      <c r="KQ96" s="16"/>
      <c r="KR96" s="16"/>
      <c r="KS96" s="16"/>
      <c r="KT96" s="16"/>
      <c r="KU96" s="16"/>
      <c r="KV96" s="16"/>
      <c r="KW96" s="16"/>
      <c r="KX96" s="16"/>
      <c r="KY96" s="16"/>
      <c r="KZ96" s="16"/>
      <c r="LA96" s="16"/>
      <c r="LB96" s="16"/>
      <c r="LC96" s="16"/>
      <c r="LD96" s="16"/>
      <c r="LE96" s="16"/>
      <c r="LF96" s="16"/>
      <c r="LG96" s="16"/>
      <c r="LH96" s="16"/>
      <c r="LI96" s="16"/>
      <c r="LJ96" s="16"/>
      <c r="LK96" s="16"/>
      <c r="LL96" s="16"/>
      <c r="LM96" s="16"/>
      <c r="LN96" s="16"/>
      <c r="LO96" s="16"/>
      <c r="LP96" s="16"/>
      <c r="LQ96" s="16"/>
      <c r="LR96" s="16"/>
      <c r="LS96" s="16"/>
      <c r="LT96" s="16"/>
      <c r="LU96" s="16"/>
      <c r="LV96" s="16"/>
      <c r="LW96" s="16"/>
      <c r="LX96" s="16"/>
      <c r="LY96" s="16"/>
      <c r="LZ96" s="16"/>
      <c r="MA96" s="16"/>
      <c r="MB96" s="16"/>
      <c r="MC96" s="16"/>
      <c r="MD96" s="16"/>
      <c r="ME96" s="16"/>
      <c r="MF96" s="16"/>
      <c r="MG96" s="16"/>
      <c r="MH96" s="16"/>
      <c r="MI96" s="16"/>
      <c r="MJ96" s="16"/>
      <c r="MK96" s="16"/>
      <c r="ML96" s="16"/>
      <c r="MM96" s="16"/>
      <c r="MN96" s="16"/>
      <c r="MO96" s="16"/>
      <c r="MP96" s="16"/>
      <c r="MQ96" s="16"/>
      <c r="MR96" s="16"/>
      <c r="MS96" s="16"/>
      <c r="MT96" s="16"/>
      <c r="MU96" s="16"/>
      <c r="MV96" s="16"/>
      <c r="MW96" s="16"/>
      <c r="MX96" s="16"/>
      <c r="MY96" s="16"/>
      <c r="MZ96" s="16"/>
      <c r="NA96" s="16"/>
      <c r="NB96" s="16"/>
      <c r="NC96" s="16"/>
      <c r="ND96" s="16"/>
      <c r="NE96" s="16"/>
      <c r="NF96" s="16"/>
      <c r="NG96" s="16"/>
      <c r="NH96" s="16"/>
      <c r="NI96" s="16"/>
      <c r="NJ96" s="16"/>
      <c r="NK96" s="16"/>
      <c r="NL96" s="16"/>
      <c r="NM96" s="16"/>
      <c r="NN96" s="16"/>
      <c r="NO96" s="16"/>
      <c r="NP96" s="16"/>
      <c r="NQ96" s="16"/>
      <c r="NR96" s="16"/>
      <c r="NS96" s="16"/>
      <c r="NT96" s="16"/>
      <c r="NU96" s="16"/>
      <c r="NV96" s="16"/>
      <c r="NW96" s="16"/>
      <c r="NX96" s="16"/>
      <c r="NY96" s="16"/>
      <c r="NZ96" s="16"/>
      <c r="OA96" s="16"/>
      <c r="OB96" s="16"/>
      <c r="OC96" s="16"/>
      <c r="OD96" s="16"/>
      <c r="OE96" s="16"/>
      <c r="OF96" s="16"/>
      <c r="OG96" s="16"/>
      <c r="OH96" s="16"/>
      <c r="OI96" s="16"/>
      <c r="OJ96" s="16"/>
      <c r="OK96" s="16"/>
      <c r="OL96" s="16"/>
      <c r="OM96" s="16"/>
      <c r="ON96" s="16"/>
      <c r="OO96" s="16"/>
      <c r="OP96" s="16"/>
      <c r="OQ96" s="16"/>
      <c r="OR96" s="16"/>
      <c r="OS96" s="16"/>
      <c r="OT96" s="16"/>
      <c r="OU96" s="16"/>
      <c r="OV96" s="16"/>
      <c r="OW96" s="16"/>
      <c r="OX96" s="16"/>
      <c r="OY96" s="16"/>
      <c r="OZ96" s="16"/>
      <c r="PA96" s="16"/>
      <c r="PB96" s="16"/>
      <c r="PC96" s="16"/>
      <c r="PD96" s="16"/>
      <c r="PE96" s="16"/>
      <c r="PF96" s="16"/>
      <c r="PG96" s="16"/>
      <c r="PH96" s="16"/>
      <c r="PI96" s="16"/>
      <c r="PJ96" s="16"/>
      <c r="PK96" s="16"/>
      <c r="PL96" s="16"/>
      <c r="PM96" s="16"/>
      <c r="PN96" s="16"/>
      <c r="PO96" s="16"/>
      <c r="PP96" s="16"/>
      <c r="PQ96" s="16"/>
      <c r="PR96" s="16"/>
      <c r="PS96" s="16"/>
      <c r="PT96" s="16"/>
      <c r="PU96" s="16"/>
      <c r="PV96" s="16"/>
      <c r="PW96" s="16"/>
      <c r="PX96" s="16"/>
      <c r="PY96" s="16"/>
      <c r="PZ96" s="16"/>
      <c r="QA96" s="16"/>
      <c r="QB96" s="16"/>
      <c r="QC96" s="16"/>
      <c r="QD96" s="16"/>
      <c r="QE96" s="16"/>
      <c r="QF96" s="16"/>
      <c r="QG96" s="16"/>
      <c r="QH96" s="16"/>
      <c r="QI96" s="16"/>
      <c r="QJ96" s="16"/>
      <c r="QK96" s="16"/>
      <c r="QL96" s="16"/>
      <c r="QM96" s="16"/>
      <c r="QN96" s="16"/>
      <c r="QO96" s="16"/>
      <c r="QP96" s="16"/>
      <c r="QQ96" s="16"/>
      <c r="QR96" s="16"/>
      <c r="QS96" s="16"/>
      <c r="QT96" s="16"/>
      <c r="QU96" s="16"/>
      <c r="QV96" s="16"/>
      <c r="QW96" s="16"/>
      <c r="QX96" s="16"/>
      <c r="QY96" s="16"/>
      <c r="QZ96" s="16"/>
      <c r="RA96" s="16"/>
      <c r="RB96" s="16"/>
      <c r="RC96" s="16"/>
      <c r="RD96" s="16"/>
      <c r="RE96" s="16"/>
      <c r="RF96" s="16"/>
      <c r="RG96" s="16"/>
      <c r="RH96" s="16"/>
      <c r="RI96" s="16"/>
      <c r="RJ96" s="16"/>
      <c r="RK96" s="16"/>
      <c r="RL96" s="16"/>
      <c r="RM96" s="16"/>
      <c r="RN96" s="16"/>
      <c r="RO96" s="16"/>
      <c r="RP96" s="16"/>
      <c r="RQ96" s="16"/>
      <c r="RR96" s="16"/>
      <c r="RS96" s="16"/>
      <c r="RT96" s="16"/>
      <c r="RU96" s="16"/>
      <c r="RV96" s="16"/>
      <c r="RW96" s="16"/>
      <c r="RX96" s="16"/>
      <c r="RY96" s="16"/>
      <c r="RZ96" s="16"/>
      <c r="SA96" s="16"/>
      <c r="SB96" s="16"/>
      <c r="SC96" s="16"/>
      <c r="SD96" s="16"/>
      <c r="SE96" s="16"/>
      <c r="SF96" s="16"/>
      <c r="SG96" s="16"/>
      <c r="SH96" s="16"/>
      <c r="SI96" s="16"/>
      <c r="SJ96" s="16"/>
      <c r="SK96" s="16"/>
      <c r="SL96" s="16"/>
      <c r="SM96" s="16"/>
      <c r="SN96" s="16"/>
      <c r="SO96" s="16"/>
      <c r="SP96" s="16"/>
      <c r="SQ96" s="16"/>
      <c r="SR96" s="16"/>
      <c r="SS96" s="16"/>
      <c r="ST96" s="16"/>
      <c r="SU96" s="16"/>
      <c r="SV96" s="16"/>
      <c r="SW96" s="16"/>
      <c r="SX96" s="16"/>
      <c r="SY96" s="16"/>
      <c r="SZ96" s="16"/>
      <c r="TA96" s="16"/>
      <c r="TB96" s="16"/>
      <c r="TC96" s="16"/>
      <c r="TD96" s="16"/>
      <c r="TE96" s="16"/>
      <c r="TF96" s="16"/>
      <c r="TG96" s="16"/>
      <c r="TH96" s="16"/>
      <c r="TI96" s="16"/>
      <c r="TJ96" s="16"/>
      <c r="TK96" s="16"/>
      <c r="TL96" s="16"/>
      <c r="TM96" s="16"/>
      <c r="TN96" s="16"/>
      <c r="TO96" s="16"/>
      <c r="TP96" s="16"/>
    </row>
    <row r="97" spans="1:536" s="98" customFormat="1" x14ac:dyDescent="0.35">
      <c r="A97" s="604"/>
      <c r="B97" s="604"/>
      <c r="C97" s="604"/>
      <c r="D97" s="293"/>
      <c r="E97" s="293"/>
      <c r="F97" s="604"/>
      <c r="G97" s="604"/>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3"/>
      <c r="AO97" s="293"/>
      <c r="AP97" s="293"/>
      <c r="AQ97" s="293"/>
      <c r="AR97" s="293"/>
      <c r="AS97" s="293"/>
      <c r="AT97" s="293"/>
      <c r="AU97" s="293"/>
      <c r="AV97" s="293"/>
      <c r="AW97" s="293"/>
      <c r="AX97" s="293"/>
      <c r="AY97" s="293"/>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c r="JG97" s="16"/>
      <c r="JH97" s="16"/>
      <c r="JI97" s="16"/>
      <c r="JJ97" s="16"/>
      <c r="JK97" s="16"/>
      <c r="JL97" s="16"/>
      <c r="JM97" s="16"/>
      <c r="JN97" s="16"/>
      <c r="JO97" s="16"/>
      <c r="JP97" s="16"/>
      <c r="JQ97" s="16"/>
      <c r="JR97" s="16"/>
      <c r="JS97" s="16"/>
      <c r="JT97" s="16"/>
      <c r="JU97" s="16"/>
      <c r="JV97" s="16"/>
      <c r="JW97" s="16"/>
      <c r="JX97" s="16"/>
      <c r="JY97" s="16"/>
      <c r="JZ97" s="16"/>
      <c r="KA97" s="16"/>
      <c r="KB97" s="16"/>
      <c r="KC97" s="16"/>
      <c r="KD97" s="16"/>
      <c r="KE97" s="16"/>
      <c r="KF97" s="16"/>
      <c r="KG97" s="16"/>
      <c r="KH97" s="16"/>
      <c r="KI97" s="16"/>
      <c r="KJ97" s="16"/>
      <c r="KK97" s="16"/>
      <c r="KL97" s="16"/>
      <c r="KM97" s="16"/>
      <c r="KN97" s="16"/>
      <c r="KO97" s="16"/>
      <c r="KP97" s="16"/>
      <c r="KQ97" s="16"/>
      <c r="KR97" s="16"/>
      <c r="KS97" s="16"/>
      <c r="KT97" s="16"/>
      <c r="KU97" s="16"/>
      <c r="KV97" s="16"/>
      <c r="KW97" s="16"/>
      <c r="KX97" s="16"/>
      <c r="KY97" s="16"/>
      <c r="KZ97" s="16"/>
      <c r="LA97" s="16"/>
      <c r="LB97" s="16"/>
      <c r="LC97" s="16"/>
      <c r="LD97" s="16"/>
      <c r="LE97" s="16"/>
      <c r="LF97" s="16"/>
      <c r="LG97" s="16"/>
      <c r="LH97" s="16"/>
      <c r="LI97" s="16"/>
      <c r="LJ97" s="16"/>
      <c r="LK97" s="16"/>
      <c r="LL97" s="16"/>
      <c r="LM97" s="16"/>
      <c r="LN97" s="16"/>
      <c r="LO97" s="16"/>
      <c r="LP97" s="16"/>
      <c r="LQ97" s="16"/>
      <c r="LR97" s="16"/>
      <c r="LS97" s="16"/>
      <c r="LT97" s="16"/>
      <c r="LU97" s="16"/>
      <c r="LV97" s="16"/>
      <c r="LW97" s="16"/>
      <c r="LX97" s="16"/>
      <c r="LY97" s="16"/>
      <c r="LZ97" s="16"/>
      <c r="MA97" s="16"/>
      <c r="MB97" s="16"/>
      <c r="MC97" s="16"/>
      <c r="MD97" s="16"/>
      <c r="ME97" s="16"/>
      <c r="MF97" s="16"/>
      <c r="MG97" s="16"/>
      <c r="MH97" s="16"/>
      <c r="MI97" s="16"/>
      <c r="MJ97" s="16"/>
      <c r="MK97" s="16"/>
      <c r="ML97" s="16"/>
      <c r="MM97" s="16"/>
      <c r="MN97" s="16"/>
      <c r="MO97" s="16"/>
      <c r="MP97" s="16"/>
      <c r="MQ97" s="16"/>
      <c r="MR97" s="16"/>
      <c r="MS97" s="16"/>
      <c r="MT97" s="16"/>
      <c r="MU97" s="16"/>
      <c r="MV97" s="16"/>
      <c r="MW97" s="16"/>
      <c r="MX97" s="16"/>
      <c r="MY97" s="16"/>
      <c r="MZ97" s="16"/>
      <c r="NA97" s="16"/>
      <c r="NB97" s="16"/>
      <c r="NC97" s="16"/>
      <c r="ND97" s="16"/>
      <c r="NE97" s="16"/>
      <c r="NF97" s="16"/>
      <c r="NG97" s="16"/>
      <c r="NH97" s="16"/>
      <c r="NI97" s="16"/>
      <c r="NJ97" s="16"/>
      <c r="NK97" s="16"/>
      <c r="NL97" s="16"/>
      <c r="NM97" s="16"/>
      <c r="NN97" s="16"/>
      <c r="NO97" s="16"/>
      <c r="NP97" s="16"/>
      <c r="NQ97" s="16"/>
      <c r="NR97" s="16"/>
      <c r="NS97" s="16"/>
      <c r="NT97" s="16"/>
      <c r="NU97" s="16"/>
      <c r="NV97" s="16"/>
      <c r="NW97" s="16"/>
      <c r="NX97" s="16"/>
      <c r="NY97" s="16"/>
      <c r="NZ97" s="16"/>
      <c r="OA97" s="16"/>
      <c r="OB97" s="16"/>
      <c r="OC97" s="16"/>
      <c r="OD97" s="16"/>
      <c r="OE97" s="16"/>
      <c r="OF97" s="16"/>
      <c r="OG97" s="16"/>
      <c r="OH97" s="16"/>
      <c r="OI97" s="16"/>
      <c r="OJ97" s="16"/>
      <c r="OK97" s="16"/>
      <c r="OL97" s="16"/>
      <c r="OM97" s="16"/>
      <c r="ON97" s="16"/>
      <c r="OO97" s="16"/>
      <c r="OP97" s="16"/>
      <c r="OQ97" s="16"/>
      <c r="OR97" s="16"/>
      <c r="OS97" s="16"/>
      <c r="OT97" s="16"/>
      <c r="OU97" s="16"/>
      <c r="OV97" s="16"/>
      <c r="OW97" s="16"/>
      <c r="OX97" s="16"/>
      <c r="OY97" s="16"/>
      <c r="OZ97" s="16"/>
      <c r="PA97" s="16"/>
      <c r="PB97" s="16"/>
      <c r="PC97" s="16"/>
      <c r="PD97" s="16"/>
      <c r="PE97" s="16"/>
      <c r="PF97" s="16"/>
      <c r="PG97" s="16"/>
      <c r="PH97" s="16"/>
      <c r="PI97" s="16"/>
      <c r="PJ97" s="16"/>
      <c r="PK97" s="16"/>
      <c r="PL97" s="16"/>
      <c r="PM97" s="16"/>
      <c r="PN97" s="16"/>
      <c r="PO97" s="16"/>
      <c r="PP97" s="16"/>
      <c r="PQ97" s="16"/>
      <c r="PR97" s="16"/>
      <c r="PS97" s="16"/>
      <c r="PT97" s="16"/>
      <c r="PU97" s="16"/>
      <c r="PV97" s="16"/>
      <c r="PW97" s="16"/>
      <c r="PX97" s="16"/>
      <c r="PY97" s="16"/>
      <c r="PZ97" s="16"/>
      <c r="QA97" s="16"/>
      <c r="QB97" s="16"/>
      <c r="QC97" s="16"/>
      <c r="QD97" s="16"/>
      <c r="QE97" s="16"/>
      <c r="QF97" s="16"/>
      <c r="QG97" s="16"/>
      <c r="QH97" s="16"/>
      <c r="QI97" s="16"/>
      <c r="QJ97" s="16"/>
      <c r="QK97" s="16"/>
      <c r="QL97" s="16"/>
      <c r="QM97" s="16"/>
      <c r="QN97" s="16"/>
      <c r="QO97" s="16"/>
      <c r="QP97" s="16"/>
      <c r="QQ97" s="16"/>
      <c r="QR97" s="16"/>
      <c r="QS97" s="16"/>
      <c r="QT97" s="16"/>
      <c r="QU97" s="16"/>
      <c r="QV97" s="16"/>
      <c r="QW97" s="16"/>
      <c r="QX97" s="16"/>
      <c r="QY97" s="16"/>
      <c r="QZ97" s="16"/>
      <c r="RA97" s="16"/>
      <c r="RB97" s="16"/>
      <c r="RC97" s="16"/>
      <c r="RD97" s="16"/>
      <c r="RE97" s="16"/>
      <c r="RF97" s="16"/>
      <c r="RG97" s="16"/>
      <c r="RH97" s="16"/>
      <c r="RI97" s="16"/>
      <c r="RJ97" s="16"/>
      <c r="RK97" s="16"/>
      <c r="RL97" s="16"/>
      <c r="RM97" s="16"/>
      <c r="RN97" s="16"/>
      <c r="RO97" s="16"/>
      <c r="RP97" s="16"/>
      <c r="RQ97" s="16"/>
      <c r="RR97" s="16"/>
      <c r="RS97" s="16"/>
      <c r="RT97" s="16"/>
      <c r="RU97" s="16"/>
      <c r="RV97" s="16"/>
      <c r="RW97" s="16"/>
      <c r="RX97" s="16"/>
      <c r="RY97" s="16"/>
      <c r="RZ97" s="16"/>
      <c r="SA97" s="16"/>
      <c r="SB97" s="16"/>
      <c r="SC97" s="16"/>
      <c r="SD97" s="16"/>
      <c r="SE97" s="16"/>
      <c r="SF97" s="16"/>
      <c r="SG97" s="16"/>
      <c r="SH97" s="16"/>
      <c r="SI97" s="16"/>
      <c r="SJ97" s="16"/>
      <c r="SK97" s="16"/>
      <c r="SL97" s="16"/>
      <c r="SM97" s="16"/>
      <c r="SN97" s="16"/>
      <c r="SO97" s="16"/>
      <c r="SP97" s="16"/>
      <c r="SQ97" s="16"/>
      <c r="SR97" s="16"/>
      <c r="SS97" s="16"/>
      <c r="ST97" s="16"/>
      <c r="SU97" s="16"/>
      <c r="SV97" s="16"/>
      <c r="SW97" s="16"/>
      <c r="SX97" s="16"/>
      <c r="SY97" s="16"/>
      <c r="SZ97" s="16"/>
      <c r="TA97" s="16"/>
      <c r="TB97" s="16"/>
      <c r="TC97" s="16"/>
      <c r="TD97" s="16"/>
      <c r="TE97" s="16"/>
      <c r="TF97" s="16"/>
      <c r="TG97" s="16"/>
      <c r="TH97" s="16"/>
      <c r="TI97" s="16"/>
      <c r="TJ97" s="16"/>
      <c r="TK97" s="16"/>
      <c r="TL97" s="16"/>
      <c r="TM97" s="16"/>
      <c r="TN97" s="16"/>
      <c r="TO97" s="16"/>
      <c r="TP97" s="16"/>
    </row>
    <row r="98" spans="1:536" s="98" customFormat="1" x14ac:dyDescent="0.35">
      <c r="A98" s="604"/>
      <c r="B98" s="604"/>
      <c r="C98" s="604"/>
      <c r="D98" s="293"/>
      <c r="E98" s="293"/>
      <c r="F98" s="604"/>
      <c r="G98" s="604"/>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c r="JG98" s="16"/>
      <c r="JH98" s="16"/>
      <c r="JI98" s="16"/>
      <c r="JJ98" s="16"/>
      <c r="JK98" s="16"/>
      <c r="JL98" s="16"/>
      <c r="JM98" s="16"/>
      <c r="JN98" s="16"/>
      <c r="JO98" s="16"/>
      <c r="JP98" s="16"/>
      <c r="JQ98" s="16"/>
      <c r="JR98" s="16"/>
      <c r="JS98" s="16"/>
      <c r="JT98" s="16"/>
      <c r="JU98" s="16"/>
      <c r="JV98" s="16"/>
      <c r="JW98" s="16"/>
      <c r="JX98" s="16"/>
      <c r="JY98" s="16"/>
      <c r="JZ98" s="16"/>
      <c r="KA98" s="16"/>
      <c r="KB98" s="16"/>
      <c r="KC98" s="16"/>
      <c r="KD98" s="16"/>
      <c r="KE98" s="16"/>
      <c r="KF98" s="16"/>
      <c r="KG98" s="16"/>
      <c r="KH98" s="16"/>
      <c r="KI98" s="16"/>
      <c r="KJ98" s="16"/>
      <c r="KK98" s="16"/>
      <c r="KL98" s="16"/>
      <c r="KM98" s="16"/>
      <c r="KN98" s="16"/>
      <c r="KO98" s="16"/>
      <c r="KP98" s="16"/>
      <c r="KQ98" s="16"/>
      <c r="KR98" s="16"/>
      <c r="KS98" s="16"/>
      <c r="KT98" s="16"/>
      <c r="KU98" s="16"/>
      <c r="KV98" s="16"/>
      <c r="KW98" s="16"/>
      <c r="KX98" s="16"/>
      <c r="KY98" s="16"/>
      <c r="KZ98" s="16"/>
      <c r="LA98" s="16"/>
      <c r="LB98" s="16"/>
      <c r="LC98" s="16"/>
      <c r="LD98" s="16"/>
      <c r="LE98" s="16"/>
      <c r="LF98" s="16"/>
      <c r="LG98" s="16"/>
      <c r="LH98" s="16"/>
      <c r="LI98" s="16"/>
      <c r="LJ98" s="16"/>
      <c r="LK98" s="16"/>
      <c r="LL98" s="16"/>
      <c r="LM98" s="16"/>
      <c r="LN98" s="16"/>
      <c r="LO98" s="16"/>
      <c r="LP98" s="16"/>
      <c r="LQ98" s="16"/>
      <c r="LR98" s="16"/>
      <c r="LS98" s="16"/>
      <c r="LT98" s="16"/>
      <c r="LU98" s="16"/>
      <c r="LV98" s="16"/>
      <c r="LW98" s="16"/>
      <c r="LX98" s="16"/>
      <c r="LY98" s="16"/>
      <c r="LZ98" s="16"/>
      <c r="MA98" s="16"/>
      <c r="MB98" s="16"/>
      <c r="MC98" s="16"/>
      <c r="MD98" s="16"/>
      <c r="ME98" s="16"/>
      <c r="MF98" s="16"/>
      <c r="MG98" s="16"/>
      <c r="MH98" s="16"/>
      <c r="MI98" s="16"/>
      <c r="MJ98" s="16"/>
      <c r="MK98" s="16"/>
      <c r="ML98" s="16"/>
      <c r="MM98" s="16"/>
      <c r="MN98" s="16"/>
      <c r="MO98" s="16"/>
      <c r="MP98" s="16"/>
      <c r="MQ98" s="16"/>
      <c r="MR98" s="16"/>
      <c r="MS98" s="16"/>
      <c r="MT98" s="16"/>
      <c r="MU98" s="16"/>
      <c r="MV98" s="16"/>
      <c r="MW98" s="16"/>
      <c r="MX98" s="16"/>
      <c r="MY98" s="16"/>
      <c r="MZ98" s="16"/>
      <c r="NA98" s="16"/>
      <c r="NB98" s="16"/>
      <c r="NC98" s="16"/>
      <c r="ND98" s="16"/>
      <c r="NE98" s="16"/>
      <c r="NF98" s="16"/>
      <c r="NG98" s="16"/>
      <c r="NH98" s="16"/>
      <c r="NI98" s="16"/>
      <c r="NJ98" s="16"/>
      <c r="NK98" s="16"/>
      <c r="NL98" s="16"/>
      <c r="NM98" s="16"/>
      <c r="NN98" s="16"/>
      <c r="NO98" s="16"/>
      <c r="NP98" s="16"/>
      <c r="NQ98" s="16"/>
      <c r="NR98" s="16"/>
      <c r="NS98" s="16"/>
      <c r="NT98" s="16"/>
      <c r="NU98" s="16"/>
      <c r="NV98" s="16"/>
      <c r="NW98" s="16"/>
      <c r="NX98" s="16"/>
      <c r="NY98" s="16"/>
      <c r="NZ98" s="16"/>
      <c r="OA98" s="16"/>
      <c r="OB98" s="16"/>
      <c r="OC98" s="16"/>
      <c r="OD98" s="16"/>
      <c r="OE98" s="16"/>
      <c r="OF98" s="16"/>
      <c r="OG98" s="16"/>
      <c r="OH98" s="16"/>
      <c r="OI98" s="16"/>
      <c r="OJ98" s="16"/>
      <c r="OK98" s="16"/>
      <c r="OL98" s="16"/>
      <c r="OM98" s="16"/>
      <c r="ON98" s="16"/>
      <c r="OO98" s="16"/>
      <c r="OP98" s="16"/>
      <c r="OQ98" s="16"/>
      <c r="OR98" s="16"/>
      <c r="OS98" s="16"/>
      <c r="OT98" s="16"/>
      <c r="OU98" s="16"/>
      <c r="OV98" s="16"/>
      <c r="OW98" s="16"/>
      <c r="OX98" s="16"/>
      <c r="OY98" s="16"/>
      <c r="OZ98" s="16"/>
      <c r="PA98" s="16"/>
      <c r="PB98" s="16"/>
      <c r="PC98" s="16"/>
      <c r="PD98" s="16"/>
      <c r="PE98" s="16"/>
      <c r="PF98" s="16"/>
      <c r="PG98" s="16"/>
      <c r="PH98" s="16"/>
      <c r="PI98" s="16"/>
      <c r="PJ98" s="16"/>
      <c r="PK98" s="16"/>
      <c r="PL98" s="16"/>
      <c r="PM98" s="16"/>
      <c r="PN98" s="16"/>
      <c r="PO98" s="16"/>
      <c r="PP98" s="16"/>
      <c r="PQ98" s="16"/>
      <c r="PR98" s="16"/>
      <c r="PS98" s="16"/>
      <c r="PT98" s="16"/>
      <c r="PU98" s="16"/>
      <c r="PV98" s="16"/>
      <c r="PW98" s="16"/>
      <c r="PX98" s="16"/>
      <c r="PY98" s="16"/>
      <c r="PZ98" s="16"/>
      <c r="QA98" s="16"/>
      <c r="QB98" s="16"/>
      <c r="QC98" s="16"/>
      <c r="QD98" s="16"/>
      <c r="QE98" s="16"/>
      <c r="QF98" s="16"/>
      <c r="QG98" s="16"/>
      <c r="QH98" s="16"/>
      <c r="QI98" s="16"/>
      <c r="QJ98" s="16"/>
      <c r="QK98" s="16"/>
      <c r="QL98" s="16"/>
      <c r="QM98" s="16"/>
      <c r="QN98" s="16"/>
      <c r="QO98" s="16"/>
      <c r="QP98" s="16"/>
      <c r="QQ98" s="16"/>
      <c r="QR98" s="16"/>
      <c r="QS98" s="16"/>
      <c r="QT98" s="16"/>
      <c r="QU98" s="16"/>
      <c r="QV98" s="16"/>
      <c r="QW98" s="16"/>
      <c r="QX98" s="16"/>
      <c r="QY98" s="16"/>
      <c r="QZ98" s="16"/>
      <c r="RA98" s="16"/>
      <c r="RB98" s="16"/>
      <c r="RC98" s="16"/>
      <c r="RD98" s="16"/>
      <c r="RE98" s="16"/>
      <c r="RF98" s="16"/>
      <c r="RG98" s="16"/>
      <c r="RH98" s="16"/>
      <c r="RI98" s="16"/>
      <c r="RJ98" s="16"/>
      <c r="RK98" s="16"/>
      <c r="RL98" s="16"/>
      <c r="RM98" s="16"/>
      <c r="RN98" s="16"/>
      <c r="RO98" s="16"/>
      <c r="RP98" s="16"/>
      <c r="RQ98" s="16"/>
      <c r="RR98" s="16"/>
      <c r="RS98" s="16"/>
      <c r="RT98" s="16"/>
      <c r="RU98" s="16"/>
      <c r="RV98" s="16"/>
      <c r="RW98" s="16"/>
      <c r="RX98" s="16"/>
      <c r="RY98" s="16"/>
      <c r="RZ98" s="16"/>
      <c r="SA98" s="16"/>
      <c r="SB98" s="16"/>
      <c r="SC98" s="16"/>
      <c r="SD98" s="16"/>
      <c r="SE98" s="16"/>
      <c r="SF98" s="16"/>
      <c r="SG98" s="16"/>
      <c r="SH98" s="16"/>
      <c r="SI98" s="16"/>
      <c r="SJ98" s="16"/>
      <c r="SK98" s="16"/>
      <c r="SL98" s="16"/>
      <c r="SM98" s="16"/>
      <c r="SN98" s="16"/>
      <c r="SO98" s="16"/>
      <c r="SP98" s="16"/>
      <c r="SQ98" s="16"/>
      <c r="SR98" s="16"/>
      <c r="SS98" s="16"/>
      <c r="ST98" s="16"/>
      <c r="SU98" s="16"/>
      <c r="SV98" s="16"/>
      <c r="SW98" s="16"/>
      <c r="SX98" s="16"/>
      <c r="SY98" s="16"/>
      <c r="SZ98" s="16"/>
      <c r="TA98" s="16"/>
      <c r="TB98" s="16"/>
      <c r="TC98" s="16"/>
      <c r="TD98" s="16"/>
      <c r="TE98" s="16"/>
      <c r="TF98" s="16"/>
      <c r="TG98" s="16"/>
      <c r="TH98" s="16"/>
      <c r="TI98" s="16"/>
      <c r="TJ98" s="16"/>
      <c r="TK98" s="16"/>
      <c r="TL98" s="16"/>
      <c r="TM98" s="16"/>
      <c r="TN98" s="16"/>
      <c r="TO98" s="16"/>
      <c r="TP98" s="16"/>
    </row>
    <row r="99" spans="1:536" s="98" customFormat="1" x14ac:dyDescent="0.35">
      <c r="A99" s="604"/>
      <c r="B99" s="604"/>
      <c r="C99" s="604"/>
      <c r="D99" s="293"/>
      <c r="E99" s="293"/>
      <c r="F99" s="604"/>
      <c r="G99" s="604"/>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293"/>
      <c r="AL99" s="293"/>
      <c r="AM99" s="293"/>
      <c r="AN99" s="293"/>
      <c r="AO99" s="293"/>
      <c r="AP99" s="293"/>
      <c r="AQ99" s="293"/>
      <c r="AR99" s="293"/>
      <c r="AS99" s="293"/>
      <c r="AT99" s="293"/>
      <c r="AU99" s="293"/>
      <c r="AV99" s="293"/>
      <c r="AW99" s="293"/>
      <c r="AX99" s="293"/>
      <c r="AY99" s="293"/>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c r="JG99" s="16"/>
      <c r="JH99" s="16"/>
      <c r="JI99" s="16"/>
      <c r="JJ99" s="16"/>
      <c r="JK99" s="16"/>
      <c r="JL99" s="16"/>
      <c r="JM99" s="16"/>
      <c r="JN99" s="16"/>
      <c r="JO99" s="16"/>
      <c r="JP99" s="16"/>
      <c r="JQ99" s="16"/>
      <c r="JR99" s="16"/>
      <c r="JS99" s="16"/>
      <c r="JT99" s="16"/>
      <c r="JU99" s="16"/>
      <c r="JV99" s="16"/>
      <c r="JW99" s="16"/>
      <c r="JX99" s="16"/>
      <c r="JY99" s="16"/>
      <c r="JZ99" s="16"/>
      <c r="KA99" s="16"/>
      <c r="KB99" s="16"/>
      <c r="KC99" s="16"/>
      <c r="KD99" s="16"/>
      <c r="KE99" s="16"/>
      <c r="KF99" s="16"/>
      <c r="KG99" s="16"/>
      <c r="KH99" s="16"/>
      <c r="KI99" s="16"/>
      <c r="KJ99" s="16"/>
      <c r="KK99" s="16"/>
      <c r="KL99" s="16"/>
      <c r="KM99" s="16"/>
      <c r="KN99" s="16"/>
      <c r="KO99" s="16"/>
      <c r="KP99" s="16"/>
      <c r="KQ99" s="16"/>
      <c r="KR99" s="16"/>
      <c r="KS99" s="16"/>
      <c r="KT99" s="16"/>
      <c r="KU99" s="16"/>
      <c r="KV99" s="16"/>
      <c r="KW99" s="16"/>
      <c r="KX99" s="16"/>
      <c r="KY99" s="16"/>
      <c r="KZ99" s="16"/>
      <c r="LA99" s="16"/>
      <c r="LB99" s="16"/>
      <c r="LC99" s="16"/>
      <c r="LD99" s="16"/>
      <c r="LE99" s="16"/>
      <c r="LF99" s="16"/>
      <c r="LG99" s="16"/>
      <c r="LH99" s="16"/>
      <c r="LI99" s="16"/>
      <c r="LJ99" s="16"/>
      <c r="LK99" s="16"/>
      <c r="LL99" s="16"/>
      <c r="LM99" s="16"/>
      <c r="LN99" s="16"/>
      <c r="LO99" s="16"/>
      <c r="LP99" s="16"/>
      <c r="LQ99" s="16"/>
      <c r="LR99" s="16"/>
      <c r="LS99" s="16"/>
      <c r="LT99" s="16"/>
      <c r="LU99" s="16"/>
      <c r="LV99" s="16"/>
      <c r="LW99" s="16"/>
      <c r="LX99" s="16"/>
      <c r="LY99" s="16"/>
      <c r="LZ99" s="16"/>
      <c r="MA99" s="16"/>
      <c r="MB99" s="16"/>
      <c r="MC99" s="16"/>
      <c r="MD99" s="16"/>
      <c r="ME99" s="16"/>
      <c r="MF99" s="16"/>
      <c r="MG99" s="16"/>
      <c r="MH99" s="16"/>
      <c r="MI99" s="16"/>
      <c r="MJ99" s="16"/>
      <c r="MK99" s="16"/>
      <c r="ML99" s="16"/>
      <c r="MM99" s="16"/>
      <c r="MN99" s="16"/>
      <c r="MO99" s="16"/>
      <c r="MP99" s="16"/>
      <c r="MQ99" s="16"/>
      <c r="MR99" s="16"/>
      <c r="MS99" s="16"/>
      <c r="MT99" s="16"/>
      <c r="MU99" s="16"/>
      <c r="MV99" s="16"/>
      <c r="MW99" s="16"/>
      <c r="MX99" s="16"/>
      <c r="MY99" s="16"/>
      <c r="MZ99" s="16"/>
      <c r="NA99" s="16"/>
      <c r="NB99" s="16"/>
      <c r="NC99" s="16"/>
      <c r="ND99" s="16"/>
      <c r="NE99" s="16"/>
      <c r="NF99" s="16"/>
      <c r="NG99" s="16"/>
      <c r="NH99" s="16"/>
      <c r="NI99" s="16"/>
      <c r="NJ99" s="16"/>
      <c r="NK99" s="16"/>
      <c r="NL99" s="16"/>
      <c r="NM99" s="16"/>
      <c r="NN99" s="16"/>
      <c r="NO99" s="16"/>
      <c r="NP99" s="16"/>
      <c r="NQ99" s="16"/>
      <c r="NR99" s="16"/>
      <c r="NS99" s="16"/>
      <c r="NT99" s="16"/>
      <c r="NU99" s="16"/>
      <c r="NV99" s="16"/>
      <c r="NW99" s="16"/>
      <c r="NX99" s="16"/>
      <c r="NY99" s="16"/>
      <c r="NZ99" s="16"/>
      <c r="OA99" s="16"/>
      <c r="OB99" s="16"/>
      <c r="OC99" s="16"/>
      <c r="OD99" s="16"/>
      <c r="OE99" s="16"/>
      <c r="OF99" s="16"/>
      <c r="OG99" s="16"/>
      <c r="OH99" s="16"/>
      <c r="OI99" s="16"/>
      <c r="OJ99" s="16"/>
      <c r="OK99" s="16"/>
      <c r="OL99" s="16"/>
      <c r="OM99" s="16"/>
      <c r="ON99" s="16"/>
      <c r="OO99" s="16"/>
      <c r="OP99" s="16"/>
      <c r="OQ99" s="16"/>
      <c r="OR99" s="16"/>
      <c r="OS99" s="16"/>
      <c r="OT99" s="16"/>
      <c r="OU99" s="16"/>
      <c r="OV99" s="16"/>
      <c r="OW99" s="16"/>
      <c r="OX99" s="16"/>
      <c r="OY99" s="16"/>
      <c r="OZ99" s="16"/>
      <c r="PA99" s="16"/>
      <c r="PB99" s="16"/>
      <c r="PC99" s="16"/>
      <c r="PD99" s="16"/>
      <c r="PE99" s="16"/>
      <c r="PF99" s="16"/>
      <c r="PG99" s="16"/>
      <c r="PH99" s="16"/>
      <c r="PI99" s="16"/>
      <c r="PJ99" s="16"/>
      <c r="PK99" s="16"/>
      <c r="PL99" s="16"/>
      <c r="PM99" s="16"/>
      <c r="PN99" s="16"/>
      <c r="PO99" s="16"/>
      <c r="PP99" s="16"/>
      <c r="PQ99" s="16"/>
      <c r="PR99" s="16"/>
      <c r="PS99" s="16"/>
      <c r="PT99" s="16"/>
      <c r="PU99" s="16"/>
      <c r="PV99" s="16"/>
      <c r="PW99" s="16"/>
      <c r="PX99" s="16"/>
      <c r="PY99" s="16"/>
      <c r="PZ99" s="16"/>
      <c r="QA99" s="16"/>
      <c r="QB99" s="16"/>
      <c r="QC99" s="16"/>
      <c r="QD99" s="16"/>
      <c r="QE99" s="16"/>
      <c r="QF99" s="16"/>
      <c r="QG99" s="16"/>
      <c r="QH99" s="16"/>
      <c r="QI99" s="16"/>
      <c r="QJ99" s="16"/>
      <c r="QK99" s="16"/>
      <c r="QL99" s="16"/>
      <c r="QM99" s="16"/>
      <c r="QN99" s="16"/>
      <c r="QO99" s="16"/>
      <c r="QP99" s="16"/>
      <c r="QQ99" s="16"/>
      <c r="QR99" s="16"/>
      <c r="QS99" s="16"/>
      <c r="QT99" s="16"/>
      <c r="QU99" s="16"/>
      <c r="QV99" s="16"/>
      <c r="QW99" s="16"/>
      <c r="QX99" s="16"/>
      <c r="QY99" s="16"/>
      <c r="QZ99" s="16"/>
      <c r="RA99" s="16"/>
      <c r="RB99" s="16"/>
      <c r="RC99" s="16"/>
      <c r="RD99" s="16"/>
      <c r="RE99" s="16"/>
      <c r="RF99" s="16"/>
      <c r="RG99" s="16"/>
      <c r="RH99" s="16"/>
      <c r="RI99" s="16"/>
      <c r="RJ99" s="16"/>
      <c r="RK99" s="16"/>
      <c r="RL99" s="16"/>
      <c r="RM99" s="16"/>
      <c r="RN99" s="16"/>
      <c r="RO99" s="16"/>
      <c r="RP99" s="16"/>
      <c r="RQ99" s="16"/>
      <c r="RR99" s="16"/>
      <c r="RS99" s="16"/>
      <c r="RT99" s="16"/>
      <c r="RU99" s="16"/>
      <c r="RV99" s="16"/>
      <c r="RW99" s="16"/>
      <c r="RX99" s="16"/>
      <c r="RY99" s="16"/>
      <c r="RZ99" s="16"/>
      <c r="SA99" s="16"/>
      <c r="SB99" s="16"/>
      <c r="SC99" s="16"/>
      <c r="SD99" s="16"/>
      <c r="SE99" s="16"/>
      <c r="SF99" s="16"/>
      <c r="SG99" s="16"/>
      <c r="SH99" s="16"/>
      <c r="SI99" s="16"/>
      <c r="SJ99" s="16"/>
      <c r="SK99" s="16"/>
      <c r="SL99" s="16"/>
      <c r="SM99" s="16"/>
      <c r="SN99" s="16"/>
      <c r="SO99" s="16"/>
      <c r="SP99" s="16"/>
      <c r="SQ99" s="16"/>
      <c r="SR99" s="16"/>
      <c r="SS99" s="16"/>
      <c r="ST99" s="16"/>
      <c r="SU99" s="16"/>
      <c r="SV99" s="16"/>
      <c r="SW99" s="16"/>
      <c r="SX99" s="16"/>
      <c r="SY99" s="16"/>
      <c r="SZ99" s="16"/>
      <c r="TA99" s="16"/>
      <c r="TB99" s="16"/>
      <c r="TC99" s="16"/>
      <c r="TD99" s="16"/>
      <c r="TE99" s="16"/>
      <c r="TF99" s="16"/>
      <c r="TG99" s="16"/>
      <c r="TH99" s="16"/>
      <c r="TI99" s="16"/>
      <c r="TJ99" s="16"/>
      <c r="TK99" s="16"/>
      <c r="TL99" s="16"/>
      <c r="TM99" s="16"/>
      <c r="TN99" s="16"/>
      <c r="TO99" s="16"/>
      <c r="TP99" s="16"/>
    </row>
    <row r="100" spans="1:536" s="98" customFormat="1" x14ac:dyDescent="0.35">
      <c r="A100" s="604"/>
      <c r="B100" s="604"/>
      <c r="C100" s="604"/>
      <c r="D100" s="293"/>
      <c r="E100" s="293"/>
      <c r="F100" s="604"/>
      <c r="G100" s="604"/>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293"/>
      <c r="AL100" s="293"/>
      <c r="AM100" s="293"/>
      <c r="AN100" s="293"/>
      <c r="AO100" s="293"/>
      <c r="AP100" s="293"/>
      <c r="AQ100" s="293"/>
      <c r="AR100" s="293"/>
      <c r="AS100" s="293"/>
      <c r="AT100" s="293"/>
      <c r="AU100" s="293"/>
      <c r="AV100" s="293"/>
      <c r="AW100" s="293"/>
      <c r="AX100" s="293"/>
      <c r="AY100" s="293"/>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c r="IT100" s="16"/>
      <c r="IU100" s="16"/>
      <c r="IV100" s="16"/>
      <c r="IW100" s="16"/>
      <c r="IX100" s="16"/>
      <c r="IY100" s="16"/>
      <c r="IZ100" s="16"/>
      <c r="JA100" s="16"/>
      <c r="JB100" s="16"/>
      <c r="JC100" s="16"/>
      <c r="JD100" s="16"/>
      <c r="JE100" s="16"/>
      <c r="JF100" s="16"/>
      <c r="JG100" s="16"/>
      <c r="JH100" s="16"/>
      <c r="JI100" s="16"/>
      <c r="JJ100" s="16"/>
      <c r="JK100" s="16"/>
      <c r="JL100" s="16"/>
      <c r="JM100" s="16"/>
      <c r="JN100" s="16"/>
      <c r="JO100" s="16"/>
      <c r="JP100" s="16"/>
      <c r="JQ100" s="16"/>
      <c r="JR100" s="16"/>
      <c r="JS100" s="16"/>
      <c r="JT100" s="16"/>
      <c r="JU100" s="16"/>
      <c r="JV100" s="16"/>
      <c r="JW100" s="16"/>
      <c r="JX100" s="16"/>
      <c r="JY100" s="16"/>
      <c r="JZ100" s="16"/>
      <c r="KA100" s="16"/>
      <c r="KB100" s="16"/>
      <c r="KC100" s="16"/>
      <c r="KD100" s="16"/>
      <c r="KE100" s="16"/>
      <c r="KF100" s="16"/>
      <c r="KG100" s="16"/>
      <c r="KH100" s="16"/>
      <c r="KI100" s="16"/>
      <c r="KJ100" s="16"/>
      <c r="KK100" s="16"/>
      <c r="KL100" s="16"/>
      <c r="KM100" s="16"/>
      <c r="KN100" s="16"/>
      <c r="KO100" s="16"/>
      <c r="KP100" s="16"/>
      <c r="KQ100" s="16"/>
      <c r="KR100" s="16"/>
      <c r="KS100" s="16"/>
      <c r="KT100" s="16"/>
      <c r="KU100" s="16"/>
      <c r="KV100" s="16"/>
      <c r="KW100" s="16"/>
      <c r="KX100" s="16"/>
      <c r="KY100" s="16"/>
      <c r="KZ100" s="16"/>
      <c r="LA100" s="16"/>
      <c r="LB100" s="16"/>
      <c r="LC100" s="16"/>
      <c r="LD100" s="16"/>
      <c r="LE100" s="16"/>
      <c r="LF100" s="16"/>
      <c r="LG100" s="16"/>
      <c r="LH100" s="16"/>
      <c r="LI100" s="16"/>
      <c r="LJ100" s="16"/>
      <c r="LK100" s="16"/>
      <c r="LL100" s="16"/>
      <c r="LM100" s="16"/>
      <c r="LN100" s="16"/>
      <c r="LO100" s="16"/>
      <c r="LP100" s="16"/>
      <c r="LQ100" s="16"/>
      <c r="LR100" s="16"/>
      <c r="LS100" s="16"/>
      <c r="LT100" s="16"/>
      <c r="LU100" s="16"/>
      <c r="LV100" s="16"/>
      <c r="LW100" s="16"/>
      <c r="LX100" s="16"/>
      <c r="LY100" s="16"/>
      <c r="LZ100" s="16"/>
      <c r="MA100" s="16"/>
      <c r="MB100" s="16"/>
      <c r="MC100" s="16"/>
      <c r="MD100" s="16"/>
      <c r="ME100" s="16"/>
      <c r="MF100" s="16"/>
      <c r="MG100" s="16"/>
      <c r="MH100" s="16"/>
      <c r="MI100" s="16"/>
      <c r="MJ100" s="16"/>
      <c r="MK100" s="16"/>
      <c r="ML100" s="16"/>
      <c r="MM100" s="16"/>
      <c r="MN100" s="16"/>
      <c r="MO100" s="16"/>
      <c r="MP100" s="16"/>
      <c r="MQ100" s="16"/>
      <c r="MR100" s="16"/>
      <c r="MS100" s="16"/>
      <c r="MT100" s="16"/>
      <c r="MU100" s="16"/>
      <c r="MV100" s="16"/>
      <c r="MW100" s="16"/>
      <c r="MX100" s="16"/>
      <c r="MY100" s="16"/>
      <c r="MZ100" s="16"/>
      <c r="NA100" s="16"/>
      <c r="NB100" s="16"/>
      <c r="NC100" s="16"/>
      <c r="ND100" s="16"/>
      <c r="NE100" s="16"/>
      <c r="NF100" s="16"/>
      <c r="NG100" s="16"/>
      <c r="NH100" s="16"/>
      <c r="NI100" s="16"/>
      <c r="NJ100" s="16"/>
      <c r="NK100" s="16"/>
      <c r="NL100" s="16"/>
      <c r="NM100" s="16"/>
      <c r="NN100" s="16"/>
      <c r="NO100" s="16"/>
      <c r="NP100" s="16"/>
      <c r="NQ100" s="16"/>
      <c r="NR100" s="16"/>
      <c r="NS100" s="16"/>
      <c r="NT100" s="16"/>
      <c r="NU100" s="16"/>
      <c r="NV100" s="16"/>
      <c r="NW100" s="16"/>
      <c r="NX100" s="16"/>
      <c r="NY100" s="16"/>
      <c r="NZ100" s="16"/>
      <c r="OA100" s="16"/>
      <c r="OB100" s="16"/>
      <c r="OC100" s="16"/>
      <c r="OD100" s="16"/>
      <c r="OE100" s="16"/>
      <c r="OF100" s="16"/>
      <c r="OG100" s="16"/>
      <c r="OH100" s="16"/>
      <c r="OI100" s="16"/>
      <c r="OJ100" s="16"/>
      <c r="OK100" s="16"/>
      <c r="OL100" s="16"/>
      <c r="OM100" s="16"/>
      <c r="ON100" s="16"/>
      <c r="OO100" s="16"/>
      <c r="OP100" s="16"/>
      <c r="OQ100" s="16"/>
      <c r="OR100" s="16"/>
      <c r="OS100" s="16"/>
      <c r="OT100" s="16"/>
      <c r="OU100" s="16"/>
      <c r="OV100" s="16"/>
      <c r="OW100" s="16"/>
      <c r="OX100" s="16"/>
      <c r="OY100" s="16"/>
      <c r="OZ100" s="16"/>
      <c r="PA100" s="16"/>
      <c r="PB100" s="16"/>
      <c r="PC100" s="16"/>
      <c r="PD100" s="16"/>
      <c r="PE100" s="16"/>
      <c r="PF100" s="16"/>
      <c r="PG100" s="16"/>
      <c r="PH100" s="16"/>
      <c r="PI100" s="16"/>
      <c r="PJ100" s="16"/>
      <c r="PK100" s="16"/>
      <c r="PL100" s="16"/>
      <c r="PM100" s="16"/>
      <c r="PN100" s="16"/>
      <c r="PO100" s="16"/>
      <c r="PP100" s="16"/>
      <c r="PQ100" s="16"/>
      <c r="PR100" s="16"/>
      <c r="PS100" s="16"/>
      <c r="PT100" s="16"/>
      <c r="PU100" s="16"/>
      <c r="PV100" s="16"/>
      <c r="PW100" s="16"/>
      <c r="PX100" s="16"/>
      <c r="PY100" s="16"/>
      <c r="PZ100" s="16"/>
      <c r="QA100" s="16"/>
      <c r="QB100" s="16"/>
      <c r="QC100" s="16"/>
      <c r="QD100" s="16"/>
      <c r="QE100" s="16"/>
      <c r="QF100" s="16"/>
      <c r="QG100" s="16"/>
      <c r="QH100" s="16"/>
      <c r="QI100" s="16"/>
      <c r="QJ100" s="16"/>
      <c r="QK100" s="16"/>
      <c r="QL100" s="16"/>
      <c r="QM100" s="16"/>
      <c r="QN100" s="16"/>
      <c r="QO100" s="16"/>
      <c r="QP100" s="16"/>
      <c r="QQ100" s="16"/>
      <c r="QR100" s="16"/>
      <c r="QS100" s="16"/>
      <c r="QT100" s="16"/>
      <c r="QU100" s="16"/>
      <c r="QV100" s="16"/>
      <c r="QW100" s="16"/>
      <c r="QX100" s="16"/>
      <c r="QY100" s="16"/>
      <c r="QZ100" s="16"/>
      <c r="RA100" s="16"/>
      <c r="RB100" s="16"/>
      <c r="RC100" s="16"/>
      <c r="RD100" s="16"/>
      <c r="RE100" s="16"/>
      <c r="RF100" s="16"/>
      <c r="RG100" s="16"/>
      <c r="RH100" s="16"/>
      <c r="RI100" s="16"/>
      <c r="RJ100" s="16"/>
      <c r="RK100" s="16"/>
      <c r="RL100" s="16"/>
      <c r="RM100" s="16"/>
      <c r="RN100" s="16"/>
      <c r="RO100" s="16"/>
      <c r="RP100" s="16"/>
      <c r="RQ100" s="16"/>
      <c r="RR100" s="16"/>
      <c r="RS100" s="16"/>
      <c r="RT100" s="16"/>
      <c r="RU100" s="16"/>
      <c r="RV100" s="16"/>
      <c r="RW100" s="16"/>
      <c r="RX100" s="16"/>
      <c r="RY100" s="16"/>
      <c r="RZ100" s="16"/>
      <c r="SA100" s="16"/>
      <c r="SB100" s="16"/>
      <c r="SC100" s="16"/>
      <c r="SD100" s="16"/>
      <c r="SE100" s="16"/>
      <c r="SF100" s="16"/>
      <c r="SG100" s="16"/>
      <c r="SH100" s="16"/>
      <c r="SI100" s="16"/>
      <c r="SJ100" s="16"/>
      <c r="SK100" s="16"/>
      <c r="SL100" s="16"/>
      <c r="SM100" s="16"/>
      <c r="SN100" s="16"/>
      <c r="SO100" s="16"/>
      <c r="SP100" s="16"/>
      <c r="SQ100" s="16"/>
      <c r="SR100" s="16"/>
      <c r="SS100" s="16"/>
      <c r="ST100" s="16"/>
      <c r="SU100" s="16"/>
      <c r="SV100" s="16"/>
      <c r="SW100" s="16"/>
      <c r="SX100" s="16"/>
      <c r="SY100" s="16"/>
      <c r="SZ100" s="16"/>
      <c r="TA100" s="16"/>
      <c r="TB100" s="16"/>
      <c r="TC100" s="16"/>
      <c r="TD100" s="16"/>
      <c r="TE100" s="16"/>
      <c r="TF100" s="16"/>
      <c r="TG100" s="16"/>
      <c r="TH100" s="16"/>
      <c r="TI100" s="16"/>
      <c r="TJ100" s="16"/>
      <c r="TK100" s="16"/>
      <c r="TL100" s="16"/>
      <c r="TM100" s="16"/>
      <c r="TN100" s="16"/>
      <c r="TO100" s="16"/>
      <c r="TP100" s="16"/>
    </row>
    <row r="101" spans="1:536" s="98" customFormat="1" x14ac:dyDescent="0.35">
      <c r="A101" s="604"/>
      <c r="B101" s="604"/>
      <c r="C101" s="604"/>
      <c r="D101" s="293"/>
      <c r="E101" s="293"/>
      <c r="F101" s="604"/>
      <c r="G101" s="604"/>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c r="IT101" s="16"/>
      <c r="IU101" s="16"/>
      <c r="IV101" s="16"/>
      <c r="IW101" s="16"/>
      <c r="IX101" s="16"/>
      <c r="IY101" s="16"/>
      <c r="IZ101" s="16"/>
      <c r="JA101" s="16"/>
      <c r="JB101" s="16"/>
      <c r="JC101" s="16"/>
      <c r="JD101" s="16"/>
      <c r="JE101" s="16"/>
      <c r="JF101" s="16"/>
      <c r="JG101" s="16"/>
      <c r="JH101" s="16"/>
      <c r="JI101" s="16"/>
      <c r="JJ101" s="16"/>
      <c r="JK101" s="16"/>
      <c r="JL101" s="16"/>
      <c r="JM101" s="16"/>
      <c r="JN101" s="16"/>
      <c r="JO101" s="16"/>
      <c r="JP101" s="16"/>
      <c r="JQ101" s="16"/>
      <c r="JR101" s="16"/>
      <c r="JS101" s="16"/>
      <c r="JT101" s="16"/>
      <c r="JU101" s="16"/>
      <c r="JV101" s="16"/>
      <c r="JW101" s="16"/>
      <c r="JX101" s="16"/>
      <c r="JY101" s="16"/>
      <c r="JZ101" s="16"/>
      <c r="KA101" s="16"/>
      <c r="KB101" s="16"/>
      <c r="KC101" s="16"/>
      <c r="KD101" s="16"/>
      <c r="KE101" s="16"/>
      <c r="KF101" s="16"/>
      <c r="KG101" s="16"/>
      <c r="KH101" s="16"/>
      <c r="KI101" s="16"/>
      <c r="KJ101" s="16"/>
      <c r="KK101" s="16"/>
      <c r="KL101" s="16"/>
      <c r="KM101" s="16"/>
      <c r="KN101" s="16"/>
      <c r="KO101" s="16"/>
      <c r="KP101" s="16"/>
      <c r="KQ101" s="16"/>
      <c r="KR101" s="16"/>
      <c r="KS101" s="16"/>
      <c r="KT101" s="16"/>
      <c r="KU101" s="16"/>
      <c r="KV101" s="16"/>
      <c r="KW101" s="16"/>
      <c r="KX101" s="16"/>
      <c r="KY101" s="16"/>
      <c r="KZ101" s="16"/>
      <c r="LA101" s="16"/>
      <c r="LB101" s="16"/>
      <c r="LC101" s="16"/>
      <c r="LD101" s="16"/>
      <c r="LE101" s="16"/>
      <c r="LF101" s="16"/>
      <c r="LG101" s="16"/>
      <c r="LH101" s="16"/>
      <c r="LI101" s="16"/>
      <c r="LJ101" s="16"/>
      <c r="LK101" s="16"/>
      <c r="LL101" s="16"/>
      <c r="LM101" s="16"/>
      <c r="LN101" s="16"/>
      <c r="LO101" s="16"/>
      <c r="LP101" s="16"/>
      <c r="LQ101" s="16"/>
      <c r="LR101" s="16"/>
      <c r="LS101" s="16"/>
      <c r="LT101" s="16"/>
      <c r="LU101" s="16"/>
      <c r="LV101" s="16"/>
      <c r="LW101" s="16"/>
      <c r="LX101" s="16"/>
      <c r="LY101" s="16"/>
      <c r="LZ101" s="16"/>
      <c r="MA101" s="16"/>
      <c r="MB101" s="16"/>
      <c r="MC101" s="16"/>
      <c r="MD101" s="16"/>
      <c r="ME101" s="16"/>
      <c r="MF101" s="16"/>
      <c r="MG101" s="16"/>
      <c r="MH101" s="16"/>
      <c r="MI101" s="16"/>
      <c r="MJ101" s="16"/>
      <c r="MK101" s="16"/>
      <c r="ML101" s="16"/>
      <c r="MM101" s="16"/>
      <c r="MN101" s="16"/>
      <c r="MO101" s="16"/>
      <c r="MP101" s="16"/>
      <c r="MQ101" s="16"/>
      <c r="MR101" s="16"/>
      <c r="MS101" s="16"/>
      <c r="MT101" s="16"/>
      <c r="MU101" s="16"/>
      <c r="MV101" s="16"/>
      <c r="MW101" s="16"/>
      <c r="MX101" s="16"/>
      <c r="MY101" s="16"/>
      <c r="MZ101" s="16"/>
      <c r="NA101" s="16"/>
      <c r="NB101" s="16"/>
      <c r="NC101" s="16"/>
      <c r="ND101" s="16"/>
      <c r="NE101" s="16"/>
      <c r="NF101" s="16"/>
      <c r="NG101" s="16"/>
      <c r="NH101" s="16"/>
      <c r="NI101" s="16"/>
      <c r="NJ101" s="16"/>
      <c r="NK101" s="16"/>
      <c r="NL101" s="16"/>
      <c r="NM101" s="16"/>
      <c r="NN101" s="16"/>
      <c r="NO101" s="16"/>
      <c r="NP101" s="16"/>
      <c r="NQ101" s="16"/>
      <c r="NR101" s="16"/>
      <c r="NS101" s="16"/>
      <c r="NT101" s="16"/>
      <c r="NU101" s="16"/>
      <c r="NV101" s="16"/>
      <c r="NW101" s="16"/>
      <c r="NX101" s="16"/>
      <c r="NY101" s="16"/>
      <c r="NZ101" s="16"/>
      <c r="OA101" s="16"/>
      <c r="OB101" s="16"/>
      <c r="OC101" s="16"/>
      <c r="OD101" s="16"/>
      <c r="OE101" s="16"/>
      <c r="OF101" s="16"/>
      <c r="OG101" s="16"/>
      <c r="OH101" s="16"/>
      <c r="OI101" s="16"/>
      <c r="OJ101" s="16"/>
      <c r="OK101" s="16"/>
      <c r="OL101" s="16"/>
      <c r="OM101" s="16"/>
      <c r="ON101" s="16"/>
      <c r="OO101" s="16"/>
      <c r="OP101" s="16"/>
      <c r="OQ101" s="16"/>
      <c r="OR101" s="16"/>
      <c r="OS101" s="16"/>
      <c r="OT101" s="16"/>
      <c r="OU101" s="16"/>
      <c r="OV101" s="16"/>
      <c r="OW101" s="16"/>
      <c r="OX101" s="16"/>
      <c r="OY101" s="16"/>
      <c r="OZ101" s="16"/>
      <c r="PA101" s="16"/>
      <c r="PB101" s="16"/>
      <c r="PC101" s="16"/>
      <c r="PD101" s="16"/>
      <c r="PE101" s="16"/>
      <c r="PF101" s="16"/>
      <c r="PG101" s="16"/>
      <c r="PH101" s="16"/>
      <c r="PI101" s="16"/>
      <c r="PJ101" s="16"/>
      <c r="PK101" s="16"/>
      <c r="PL101" s="16"/>
      <c r="PM101" s="16"/>
      <c r="PN101" s="16"/>
      <c r="PO101" s="16"/>
      <c r="PP101" s="16"/>
      <c r="PQ101" s="16"/>
      <c r="PR101" s="16"/>
      <c r="PS101" s="16"/>
      <c r="PT101" s="16"/>
      <c r="PU101" s="16"/>
      <c r="PV101" s="16"/>
      <c r="PW101" s="16"/>
      <c r="PX101" s="16"/>
      <c r="PY101" s="16"/>
      <c r="PZ101" s="16"/>
      <c r="QA101" s="16"/>
      <c r="QB101" s="16"/>
      <c r="QC101" s="16"/>
      <c r="QD101" s="16"/>
      <c r="QE101" s="16"/>
      <c r="QF101" s="16"/>
      <c r="QG101" s="16"/>
      <c r="QH101" s="16"/>
      <c r="QI101" s="16"/>
      <c r="QJ101" s="16"/>
      <c r="QK101" s="16"/>
      <c r="QL101" s="16"/>
      <c r="QM101" s="16"/>
      <c r="QN101" s="16"/>
      <c r="QO101" s="16"/>
      <c r="QP101" s="16"/>
      <c r="QQ101" s="16"/>
      <c r="QR101" s="16"/>
      <c r="QS101" s="16"/>
      <c r="QT101" s="16"/>
      <c r="QU101" s="16"/>
      <c r="QV101" s="16"/>
      <c r="QW101" s="16"/>
      <c r="QX101" s="16"/>
      <c r="QY101" s="16"/>
      <c r="QZ101" s="16"/>
      <c r="RA101" s="16"/>
      <c r="RB101" s="16"/>
      <c r="RC101" s="16"/>
      <c r="RD101" s="16"/>
      <c r="RE101" s="16"/>
      <c r="RF101" s="16"/>
      <c r="RG101" s="16"/>
      <c r="RH101" s="16"/>
      <c r="RI101" s="16"/>
      <c r="RJ101" s="16"/>
      <c r="RK101" s="16"/>
      <c r="RL101" s="16"/>
      <c r="RM101" s="16"/>
      <c r="RN101" s="16"/>
      <c r="RO101" s="16"/>
      <c r="RP101" s="16"/>
      <c r="RQ101" s="16"/>
      <c r="RR101" s="16"/>
      <c r="RS101" s="16"/>
      <c r="RT101" s="16"/>
      <c r="RU101" s="16"/>
      <c r="RV101" s="16"/>
      <c r="RW101" s="16"/>
      <c r="RX101" s="16"/>
      <c r="RY101" s="16"/>
      <c r="RZ101" s="16"/>
      <c r="SA101" s="16"/>
      <c r="SB101" s="16"/>
      <c r="SC101" s="16"/>
      <c r="SD101" s="16"/>
      <c r="SE101" s="16"/>
      <c r="SF101" s="16"/>
      <c r="SG101" s="16"/>
      <c r="SH101" s="16"/>
      <c r="SI101" s="16"/>
      <c r="SJ101" s="16"/>
      <c r="SK101" s="16"/>
      <c r="SL101" s="16"/>
      <c r="SM101" s="16"/>
      <c r="SN101" s="16"/>
      <c r="SO101" s="16"/>
      <c r="SP101" s="16"/>
      <c r="SQ101" s="16"/>
      <c r="SR101" s="16"/>
      <c r="SS101" s="16"/>
      <c r="ST101" s="16"/>
      <c r="SU101" s="16"/>
      <c r="SV101" s="16"/>
      <c r="SW101" s="16"/>
      <c r="SX101" s="16"/>
      <c r="SY101" s="16"/>
      <c r="SZ101" s="16"/>
      <c r="TA101" s="16"/>
      <c r="TB101" s="16"/>
      <c r="TC101" s="16"/>
      <c r="TD101" s="16"/>
      <c r="TE101" s="16"/>
      <c r="TF101" s="16"/>
      <c r="TG101" s="16"/>
      <c r="TH101" s="16"/>
      <c r="TI101" s="16"/>
      <c r="TJ101" s="16"/>
      <c r="TK101" s="16"/>
      <c r="TL101" s="16"/>
      <c r="TM101" s="16"/>
      <c r="TN101" s="16"/>
      <c r="TO101" s="16"/>
      <c r="TP101" s="16"/>
    </row>
    <row r="102" spans="1:536" s="98" customFormat="1" x14ac:dyDescent="0.35">
      <c r="A102" s="604"/>
      <c r="B102" s="604"/>
      <c r="C102" s="604"/>
      <c r="D102" s="293"/>
      <c r="E102" s="293"/>
      <c r="F102" s="604"/>
      <c r="G102" s="604"/>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3"/>
      <c r="AX102" s="293"/>
      <c r="AY102" s="293"/>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c r="JG102" s="16"/>
      <c r="JH102" s="16"/>
      <c r="JI102" s="16"/>
      <c r="JJ102" s="16"/>
      <c r="JK102" s="16"/>
      <c r="JL102" s="16"/>
      <c r="JM102" s="16"/>
      <c r="JN102" s="16"/>
      <c r="JO102" s="16"/>
      <c r="JP102" s="16"/>
      <c r="JQ102" s="16"/>
      <c r="JR102" s="16"/>
      <c r="JS102" s="16"/>
      <c r="JT102" s="16"/>
      <c r="JU102" s="16"/>
      <c r="JV102" s="16"/>
      <c r="JW102" s="16"/>
      <c r="JX102" s="16"/>
      <c r="JY102" s="16"/>
      <c r="JZ102" s="16"/>
      <c r="KA102" s="16"/>
      <c r="KB102" s="16"/>
      <c r="KC102" s="16"/>
      <c r="KD102" s="16"/>
      <c r="KE102" s="16"/>
      <c r="KF102" s="16"/>
      <c r="KG102" s="16"/>
      <c r="KH102" s="16"/>
      <c r="KI102" s="16"/>
      <c r="KJ102" s="16"/>
      <c r="KK102" s="16"/>
      <c r="KL102" s="16"/>
      <c r="KM102" s="16"/>
      <c r="KN102" s="16"/>
      <c r="KO102" s="16"/>
      <c r="KP102" s="16"/>
      <c r="KQ102" s="16"/>
      <c r="KR102" s="16"/>
      <c r="KS102" s="16"/>
      <c r="KT102" s="16"/>
      <c r="KU102" s="16"/>
      <c r="KV102" s="16"/>
      <c r="KW102" s="16"/>
      <c r="KX102" s="16"/>
      <c r="KY102" s="16"/>
      <c r="KZ102" s="16"/>
      <c r="LA102" s="16"/>
      <c r="LB102" s="16"/>
      <c r="LC102" s="16"/>
      <c r="LD102" s="16"/>
      <c r="LE102" s="16"/>
      <c r="LF102" s="16"/>
      <c r="LG102" s="16"/>
      <c r="LH102" s="16"/>
      <c r="LI102" s="16"/>
      <c r="LJ102" s="16"/>
      <c r="LK102" s="16"/>
      <c r="LL102" s="16"/>
      <c r="LM102" s="16"/>
      <c r="LN102" s="16"/>
      <c r="LO102" s="16"/>
      <c r="LP102" s="16"/>
      <c r="LQ102" s="16"/>
      <c r="LR102" s="16"/>
      <c r="LS102" s="16"/>
      <c r="LT102" s="16"/>
      <c r="LU102" s="16"/>
      <c r="LV102" s="16"/>
      <c r="LW102" s="16"/>
      <c r="LX102" s="16"/>
      <c r="LY102" s="16"/>
      <c r="LZ102" s="16"/>
      <c r="MA102" s="16"/>
      <c r="MB102" s="16"/>
      <c r="MC102" s="16"/>
      <c r="MD102" s="16"/>
      <c r="ME102" s="16"/>
      <c r="MF102" s="16"/>
      <c r="MG102" s="16"/>
      <c r="MH102" s="16"/>
      <c r="MI102" s="16"/>
      <c r="MJ102" s="16"/>
      <c r="MK102" s="16"/>
      <c r="ML102" s="16"/>
      <c r="MM102" s="16"/>
      <c r="MN102" s="16"/>
      <c r="MO102" s="16"/>
      <c r="MP102" s="16"/>
      <c r="MQ102" s="16"/>
      <c r="MR102" s="16"/>
      <c r="MS102" s="16"/>
      <c r="MT102" s="16"/>
      <c r="MU102" s="16"/>
      <c r="MV102" s="16"/>
      <c r="MW102" s="16"/>
      <c r="MX102" s="16"/>
      <c r="MY102" s="16"/>
      <c r="MZ102" s="16"/>
      <c r="NA102" s="16"/>
      <c r="NB102" s="16"/>
      <c r="NC102" s="16"/>
      <c r="ND102" s="16"/>
      <c r="NE102" s="16"/>
      <c r="NF102" s="16"/>
      <c r="NG102" s="16"/>
      <c r="NH102" s="16"/>
      <c r="NI102" s="16"/>
      <c r="NJ102" s="16"/>
      <c r="NK102" s="16"/>
      <c r="NL102" s="16"/>
      <c r="NM102" s="16"/>
      <c r="NN102" s="16"/>
      <c r="NO102" s="16"/>
      <c r="NP102" s="16"/>
      <c r="NQ102" s="16"/>
      <c r="NR102" s="16"/>
      <c r="NS102" s="16"/>
      <c r="NT102" s="16"/>
      <c r="NU102" s="16"/>
      <c r="NV102" s="16"/>
      <c r="NW102" s="16"/>
      <c r="NX102" s="16"/>
      <c r="NY102" s="16"/>
      <c r="NZ102" s="16"/>
      <c r="OA102" s="16"/>
      <c r="OB102" s="16"/>
      <c r="OC102" s="16"/>
      <c r="OD102" s="16"/>
      <c r="OE102" s="16"/>
      <c r="OF102" s="16"/>
      <c r="OG102" s="16"/>
      <c r="OH102" s="16"/>
      <c r="OI102" s="16"/>
      <c r="OJ102" s="16"/>
      <c r="OK102" s="16"/>
      <c r="OL102" s="16"/>
      <c r="OM102" s="16"/>
      <c r="ON102" s="16"/>
      <c r="OO102" s="16"/>
      <c r="OP102" s="16"/>
      <c r="OQ102" s="16"/>
      <c r="OR102" s="16"/>
      <c r="OS102" s="16"/>
      <c r="OT102" s="16"/>
      <c r="OU102" s="16"/>
      <c r="OV102" s="16"/>
      <c r="OW102" s="16"/>
      <c r="OX102" s="16"/>
      <c r="OY102" s="16"/>
      <c r="OZ102" s="16"/>
      <c r="PA102" s="16"/>
      <c r="PB102" s="16"/>
      <c r="PC102" s="16"/>
      <c r="PD102" s="16"/>
      <c r="PE102" s="16"/>
      <c r="PF102" s="16"/>
      <c r="PG102" s="16"/>
      <c r="PH102" s="16"/>
      <c r="PI102" s="16"/>
      <c r="PJ102" s="16"/>
      <c r="PK102" s="16"/>
      <c r="PL102" s="16"/>
      <c r="PM102" s="16"/>
      <c r="PN102" s="16"/>
      <c r="PO102" s="16"/>
      <c r="PP102" s="16"/>
      <c r="PQ102" s="16"/>
      <c r="PR102" s="16"/>
      <c r="PS102" s="16"/>
      <c r="PT102" s="16"/>
      <c r="PU102" s="16"/>
      <c r="PV102" s="16"/>
      <c r="PW102" s="16"/>
      <c r="PX102" s="16"/>
      <c r="PY102" s="16"/>
      <c r="PZ102" s="16"/>
      <c r="QA102" s="16"/>
      <c r="QB102" s="16"/>
      <c r="QC102" s="16"/>
      <c r="QD102" s="16"/>
      <c r="QE102" s="16"/>
      <c r="QF102" s="16"/>
      <c r="QG102" s="16"/>
      <c r="QH102" s="16"/>
      <c r="QI102" s="16"/>
      <c r="QJ102" s="16"/>
      <c r="QK102" s="16"/>
      <c r="QL102" s="16"/>
      <c r="QM102" s="16"/>
      <c r="QN102" s="16"/>
      <c r="QO102" s="16"/>
      <c r="QP102" s="16"/>
      <c r="QQ102" s="16"/>
      <c r="QR102" s="16"/>
      <c r="QS102" s="16"/>
      <c r="QT102" s="16"/>
      <c r="QU102" s="16"/>
      <c r="QV102" s="16"/>
      <c r="QW102" s="16"/>
      <c r="QX102" s="16"/>
      <c r="QY102" s="16"/>
      <c r="QZ102" s="16"/>
      <c r="RA102" s="16"/>
      <c r="RB102" s="16"/>
      <c r="RC102" s="16"/>
      <c r="RD102" s="16"/>
      <c r="RE102" s="16"/>
      <c r="RF102" s="16"/>
      <c r="RG102" s="16"/>
      <c r="RH102" s="16"/>
      <c r="RI102" s="16"/>
      <c r="RJ102" s="16"/>
      <c r="RK102" s="16"/>
      <c r="RL102" s="16"/>
      <c r="RM102" s="16"/>
      <c r="RN102" s="16"/>
      <c r="RO102" s="16"/>
      <c r="RP102" s="16"/>
      <c r="RQ102" s="16"/>
      <c r="RR102" s="16"/>
      <c r="RS102" s="16"/>
      <c r="RT102" s="16"/>
      <c r="RU102" s="16"/>
      <c r="RV102" s="16"/>
      <c r="RW102" s="16"/>
      <c r="RX102" s="16"/>
      <c r="RY102" s="16"/>
      <c r="RZ102" s="16"/>
      <c r="SA102" s="16"/>
      <c r="SB102" s="16"/>
      <c r="SC102" s="16"/>
      <c r="SD102" s="16"/>
      <c r="SE102" s="16"/>
      <c r="SF102" s="16"/>
      <c r="SG102" s="16"/>
      <c r="SH102" s="16"/>
      <c r="SI102" s="16"/>
      <c r="SJ102" s="16"/>
      <c r="SK102" s="16"/>
      <c r="SL102" s="16"/>
      <c r="SM102" s="16"/>
      <c r="SN102" s="16"/>
      <c r="SO102" s="16"/>
      <c r="SP102" s="16"/>
      <c r="SQ102" s="16"/>
      <c r="SR102" s="16"/>
      <c r="SS102" s="16"/>
      <c r="ST102" s="16"/>
      <c r="SU102" s="16"/>
      <c r="SV102" s="16"/>
      <c r="SW102" s="16"/>
      <c r="SX102" s="16"/>
      <c r="SY102" s="16"/>
      <c r="SZ102" s="16"/>
      <c r="TA102" s="16"/>
      <c r="TB102" s="16"/>
      <c r="TC102" s="16"/>
      <c r="TD102" s="16"/>
      <c r="TE102" s="16"/>
      <c r="TF102" s="16"/>
      <c r="TG102" s="16"/>
      <c r="TH102" s="16"/>
      <c r="TI102" s="16"/>
      <c r="TJ102" s="16"/>
      <c r="TK102" s="16"/>
      <c r="TL102" s="16"/>
      <c r="TM102" s="16"/>
      <c r="TN102" s="16"/>
      <c r="TO102" s="16"/>
      <c r="TP102" s="16"/>
    </row>
    <row r="103" spans="1:536" s="98" customFormat="1" x14ac:dyDescent="0.35">
      <c r="A103" s="604"/>
      <c r="B103" s="604"/>
      <c r="C103" s="604"/>
      <c r="D103" s="293"/>
      <c r="E103" s="293"/>
      <c r="F103" s="604"/>
      <c r="G103" s="604"/>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293"/>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c r="JC103" s="16"/>
      <c r="JD103" s="16"/>
      <c r="JE103" s="16"/>
      <c r="JF103" s="16"/>
      <c r="JG103" s="16"/>
      <c r="JH103" s="16"/>
      <c r="JI103" s="16"/>
      <c r="JJ103" s="16"/>
      <c r="JK103" s="16"/>
      <c r="JL103" s="16"/>
      <c r="JM103" s="16"/>
      <c r="JN103" s="16"/>
      <c r="JO103" s="16"/>
      <c r="JP103" s="16"/>
      <c r="JQ103" s="16"/>
      <c r="JR103" s="16"/>
      <c r="JS103" s="16"/>
      <c r="JT103" s="16"/>
      <c r="JU103" s="16"/>
      <c r="JV103" s="16"/>
      <c r="JW103" s="16"/>
      <c r="JX103" s="16"/>
      <c r="JY103" s="16"/>
      <c r="JZ103" s="16"/>
      <c r="KA103" s="16"/>
      <c r="KB103" s="16"/>
      <c r="KC103" s="16"/>
      <c r="KD103" s="16"/>
      <c r="KE103" s="16"/>
      <c r="KF103" s="16"/>
      <c r="KG103" s="16"/>
      <c r="KH103" s="16"/>
      <c r="KI103" s="16"/>
      <c r="KJ103" s="16"/>
      <c r="KK103" s="16"/>
      <c r="KL103" s="16"/>
      <c r="KM103" s="16"/>
      <c r="KN103" s="16"/>
      <c r="KO103" s="16"/>
      <c r="KP103" s="16"/>
      <c r="KQ103" s="16"/>
      <c r="KR103" s="16"/>
      <c r="KS103" s="16"/>
      <c r="KT103" s="16"/>
      <c r="KU103" s="16"/>
      <c r="KV103" s="16"/>
      <c r="KW103" s="16"/>
      <c r="KX103" s="16"/>
      <c r="KY103" s="16"/>
      <c r="KZ103" s="16"/>
      <c r="LA103" s="16"/>
      <c r="LB103" s="16"/>
      <c r="LC103" s="16"/>
      <c r="LD103" s="16"/>
      <c r="LE103" s="16"/>
      <c r="LF103" s="16"/>
      <c r="LG103" s="16"/>
      <c r="LH103" s="16"/>
      <c r="LI103" s="16"/>
      <c r="LJ103" s="16"/>
      <c r="LK103" s="16"/>
      <c r="LL103" s="16"/>
      <c r="LM103" s="16"/>
      <c r="LN103" s="16"/>
      <c r="LO103" s="16"/>
      <c r="LP103" s="16"/>
      <c r="LQ103" s="16"/>
      <c r="LR103" s="16"/>
      <c r="LS103" s="16"/>
      <c r="LT103" s="16"/>
      <c r="LU103" s="16"/>
      <c r="LV103" s="16"/>
      <c r="LW103" s="16"/>
      <c r="LX103" s="16"/>
      <c r="LY103" s="16"/>
      <c r="LZ103" s="16"/>
      <c r="MA103" s="16"/>
      <c r="MB103" s="16"/>
      <c r="MC103" s="16"/>
      <c r="MD103" s="16"/>
      <c r="ME103" s="16"/>
      <c r="MF103" s="16"/>
      <c r="MG103" s="16"/>
      <c r="MH103" s="16"/>
      <c r="MI103" s="16"/>
      <c r="MJ103" s="16"/>
      <c r="MK103" s="16"/>
      <c r="ML103" s="16"/>
      <c r="MM103" s="16"/>
      <c r="MN103" s="16"/>
      <c r="MO103" s="16"/>
      <c r="MP103" s="16"/>
      <c r="MQ103" s="16"/>
      <c r="MR103" s="16"/>
      <c r="MS103" s="16"/>
      <c r="MT103" s="16"/>
      <c r="MU103" s="16"/>
      <c r="MV103" s="16"/>
      <c r="MW103" s="16"/>
      <c r="MX103" s="16"/>
      <c r="MY103" s="16"/>
      <c r="MZ103" s="16"/>
      <c r="NA103" s="16"/>
      <c r="NB103" s="16"/>
      <c r="NC103" s="16"/>
      <c r="ND103" s="16"/>
      <c r="NE103" s="16"/>
      <c r="NF103" s="16"/>
      <c r="NG103" s="16"/>
      <c r="NH103" s="16"/>
      <c r="NI103" s="16"/>
      <c r="NJ103" s="16"/>
      <c r="NK103" s="16"/>
      <c r="NL103" s="16"/>
      <c r="NM103" s="16"/>
      <c r="NN103" s="16"/>
      <c r="NO103" s="16"/>
      <c r="NP103" s="16"/>
      <c r="NQ103" s="16"/>
      <c r="NR103" s="16"/>
      <c r="NS103" s="16"/>
      <c r="NT103" s="16"/>
      <c r="NU103" s="16"/>
      <c r="NV103" s="16"/>
      <c r="NW103" s="16"/>
      <c r="NX103" s="16"/>
      <c r="NY103" s="16"/>
      <c r="NZ103" s="16"/>
      <c r="OA103" s="16"/>
      <c r="OB103" s="16"/>
      <c r="OC103" s="16"/>
      <c r="OD103" s="16"/>
      <c r="OE103" s="16"/>
      <c r="OF103" s="16"/>
      <c r="OG103" s="16"/>
      <c r="OH103" s="16"/>
      <c r="OI103" s="16"/>
      <c r="OJ103" s="16"/>
      <c r="OK103" s="16"/>
      <c r="OL103" s="16"/>
      <c r="OM103" s="16"/>
      <c r="ON103" s="16"/>
      <c r="OO103" s="16"/>
      <c r="OP103" s="16"/>
      <c r="OQ103" s="16"/>
      <c r="OR103" s="16"/>
      <c r="OS103" s="16"/>
      <c r="OT103" s="16"/>
      <c r="OU103" s="16"/>
      <c r="OV103" s="16"/>
      <c r="OW103" s="16"/>
      <c r="OX103" s="16"/>
      <c r="OY103" s="16"/>
      <c r="OZ103" s="16"/>
      <c r="PA103" s="16"/>
      <c r="PB103" s="16"/>
      <c r="PC103" s="16"/>
      <c r="PD103" s="16"/>
      <c r="PE103" s="16"/>
      <c r="PF103" s="16"/>
      <c r="PG103" s="16"/>
      <c r="PH103" s="16"/>
      <c r="PI103" s="16"/>
      <c r="PJ103" s="16"/>
      <c r="PK103" s="16"/>
      <c r="PL103" s="16"/>
      <c r="PM103" s="16"/>
      <c r="PN103" s="16"/>
      <c r="PO103" s="16"/>
      <c r="PP103" s="16"/>
      <c r="PQ103" s="16"/>
      <c r="PR103" s="16"/>
      <c r="PS103" s="16"/>
      <c r="PT103" s="16"/>
      <c r="PU103" s="16"/>
      <c r="PV103" s="16"/>
      <c r="PW103" s="16"/>
      <c r="PX103" s="16"/>
      <c r="PY103" s="16"/>
      <c r="PZ103" s="16"/>
      <c r="QA103" s="16"/>
      <c r="QB103" s="16"/>
      <c r="QC103" s="16"/>
      <c r="QD103" s="16"/>
      <c r="QE103" s="16"/>
      <c r="QF103" s="16"/>
      <c r="QG103" s="16"/>
      <c r="QH103" s="16"/>
      <c r="QI103" s="16"/>
      <c r="QJ103" s="16"/>
      <c r="QK103" s="16"/>
      <c r="QL103" s="16"/>
      <c r="QM103" s="16"/>
      <c r="QN103" s="16"/>
      <c r="QO103" s="16"/>
      <c r="QP103" s="16"/>
      <c r="QQ103" s="16"/>
      <c r="QR103" s="16"/>
      <c r="QS103" s="16"/>
      <c r="QT103" s="16"/>
      <c r="QU103" s="16"/>
      <c r="QV103" s="16"/>
      <c r="QW103" s="16"/>
      <c r="QX103" s="16"/>
      <c r="QY103" s="16"/>
      <c r="QZ103" s="16"/>
      <c r="RA103" s="16"/>
      <c r="RB103" s="16"/>
      <c r="RC103" s="16"/>
      <c r="RD103" s="16"/>
      <c r="RE103" s="16"/>
      <c r="RF103" s="16"/>
      <c r="RG103" s="16"/>
      <c r="RH103" s="16"/>
      <c r="RI103" s="16"/>
      <c r="RJ103" s="16"/>
      <c r="RK103" s="16"/>
      <c r="RL103" s="16"/>
      <c r="RM103" s="16"/>
      <c r="RN103" s="16"/>
      <c r="RO103" s="16"/>
      <c r="RP103" s="16"/>
      <c r="RQ103" s="16"/>
      <c r="RR103" s="16"/>
      <c r="RS103" s="16"/>
      <c r="RT103" s="16"/>
      <c r="RU103" s="16"/>
      <c r="RV103" s="16"/>
      <c r="RW103" s="16"/>
      <c r="RX103" s="16"/>
      <c r="RY103" s="16"/>
      <c r="RZ103" s="16"/>
      <c r="SA103" s="16"/>
      <c r="SB103" s="16"/>
      <c r="SC103" s="16"/>
      <c r="SD103" s="16"/>
      <c r="SE103" s="16"/>
      <c r="SF103" s="16"/>
      <c r="SG103" s="16"/>
      <c r="SH103" s="16"/>
      <c r="SI103" s="16"/>
      <c r="SJ103" s="16"/>
      <c r="SK103" s="16"/>
      <c r="SL103" s="16"/>
      <c r="SM103" s="16"/>
      <c r="SN103" s="16"/>
      <c r="SO103" s="16"/>
      <c r="SP103" s="16"/>
      <c r="SQ103" s="16"/>
      <c r="SR103" s="16"/>
      <c r="SS103" s="16"/>
      <c r="ST103" s="16"/>
      <c r="SU103" s="16"/>
      <c r="SV103" s="16"/>
      <c r="SW103" s="16"/>
      <c r="SX103" s="16"/>
      <c r="SY103" s="16"/>
      <c r="SZ103" s="16"/>
      <c r="TA103" s="16"/>
      <c r="TB103" s="16"/>
      <c r="TC103" s="16"/>
      <c r="TD103" s="16"/>
      <c r="TE103" s="16"/>
      <c r="TF103" s="16"/>
      <c r="TG103" s="16"/>
      <c r="TH103" s="16"/>
      <c r="TI103" s="16"/>
      <c r="TJ103" s="16"/>
      <c r="TK103" s="16"/>
      <c r="TL103" s="16"/>
      <c r="TM103" s="16"/>
      <c r="TN103" s="16"/>
      <c r="TO103" s="16"/>
      <c r="TP103" s="16"/>
    </row>
    <row r="104" spans="1:536" s="98" customFormat="1" x14ac:dyDescent="0.35">
      <c r="A104" s="604"/>
      <c r="B104" s="604"/>
      <c r="C104" s="604"/>
      <c r="D104" s="293"/>
      <c r="E104" s="293"/>
      <c r="F104" s="604"/>
      <c r="G104" s="604"/>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293"/>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c r="GK104" s="16"/>
      <c r="GL104" s="16"/>
      <c r="GM104" s="16"/>
      <c r="GN104" s="16"/>
      <c r="GO104" s="16"/>
      <c r="GP104" s="16"/>
      <c r="GQ104" s="16"/>
      <c r="GR104" s="16"/>
      <c r="GS104" s="16"/>
      <c r="GT104" s="16"/>
      <c r="GU104" s="16"/>
      <c r="GV104" s="16"/>
      <c r="GW104" s="16"/>
      <c r="GX104" s="16"/>
      <c r="GY104" s="16"/>
      <c r="GZ104" s="16"/>
      <c r="HA104" s="16"/>
      <c r="HB104" s="16"/>
      <c r="HC104" s="16"/>
      <c r="HD104" s="16"/>
      <c r="HE104" s="16"/>
      <c r="HF104" s="16"/>
      <c r="HG104" s="16"/>
      <c r="HH104" s="16"/>
      <c r="HI104" s="16"/>
      <c r="HJ104" s="16"/>
      <c r="HK104" s="16"/>
      <c r="HL104" s="16"/>
      <c r="HM104" s="16"/>
      <c r="HN104" s="16"/>
      <c r="HO104" s="16"/>
      <c r="HP104" s="16"/>
      <c r="HQ104" s="16"/>
      <c r="HR104" s="16"/>
      <c r="HS104" s="16"/>
      <c r="HT104" s="16"/>
      <c r="HU104" s="16"/>
      <c r="HV104" s="16"/>
      <c r="HW104" s="16"/>
      <c r="HX104" s="16"/>
      <c r="HY104" s="16"/>
      <c r="HZ104" s="16"/>
      <c r="IA104" s="16"/>
      <c r="IB104" s="16"/>
      <c r="IC104" s="16"/>
      <c r="ID104" s="16"/>
      <c r="IE104" s="16"/>
      <c r="IF104" s="16"/>
      <c r="IG104" s="16"/>
      <c r="IH104" s="16"/>
      <c r="II104" s="16"/>
      <c r="IJ104" s="16"/>
      <c r="IK104" s="16"/>
      <c r="IL104" s="16"/>
      <c r="IM104" s="16"/>
      <c r="IN104" s="16"/>
      <c r="IO104" s="16"/>
      <c r="IP104" s="16"/>
      <c r="IQ104" s="16"/>
      <c r="IR104" s="16"/>
      <c r="IS104" s="16"/>
      <c r="IT104" s="16"/>
      <c r="IU104" s="16"/>
      <c r="IV104" s="16"/>
      <c r="IW104" s="16"/>
      <c r="IX104" s="16"/>
      <c r="IY104" s="16"/>
      <c r="IZ104" s="16"/>
      <c r="JA104" s="16"/>
      <c r="JB104" s="16"/>
      <c r="JC104" s="16"/>
      <c r="JD104" s="16"/>
      <c r="JE104" s="16"/>
      <c r="JF104" s="16"/>
      <c r="JG104" s="16"/>
      <c r="JH104" s="16"/>
      <c r="JI104" s="16"/>
      <c r="JJ104" s="16"/>
      <c r="JK104" s="16"/>
      <c r="JL104" s="16"/>
      <c r="JM104" s="16"/>
      <c r="JN104" s="16"/>
      <c r="JO104" s="16"/>
      <c r="JP104" s="16"/>
      <c r="JQ104" s="16"/>
      <c r="JR104" s="16"/>
      <c r="JS104" s="16"/>
      <c r="JT104" s="16"/>
      <c r="JU104" s="16"/>
      <c r="JV104" s="16"/>
      <c r="JW104" s="16"/>
      <c r="JX104" s="16"/>
      <c r="JY104" s="16"/>
      <c r="JZ104" s="16"/>
      <c r="KA104" s="16"/>
      <c r="KB104" s="16"/>
      <c r="KC104" s="16"/>
      <c r="KD104" s="16"/>
      <c r="KE104" s="16"/>
      <c r="KF104" s="16"/>
      <c r="KG104" s="16"/>
      <c r="KH104" s="16"/>
      <c r="KI104" s="16"/>
      <c r="KJ104" s="16"/>
      <c r="KK104" s="16"/>
      <c r="KL104" s="16"/>
      <c r="KM104" s="16"/>
      <c r="KN104" s="16"/>
      <c r="KO104" s="16"/>
      <c r="KP104" s="16"/>
      <c r="KQ104" s="16"/>
      <c r="KR104" s="16"/>
      <c r="KS104" s="16"/>
      <c r="KT104" s="16"/>
      <c r="KU104" s="16"/>
      <c r="KV104" s="16"/>
      <c r="KW104" s="16"/>
      <c r="KX104" s="16"/>
      <c r="KY104" s="16"/>
      <c r="KZ104" s="16"/>
      <c r="LA104" s="16"/>
      <c r="LB104" s="16"/>
      <c r="LC104" s="16"/>
      <c r="LD104" s="16"/>
      <c r="LE104" s="16"/>
      <c r="LF104" s="16"/>
      <c r="LG104" s="16"/>
      <c r="LH104" s="16"/>
      <c r="LI104" s="16"/>
      <c r="LJ104" s="16"/>
      <c r="LK104" s="16"/>
      <c r="LL104" s="16"/>
      <c r="LM104" s="16"/>
      <c r="LN104" s="16"/>
      <c r="LO104" s="16"/>
      <c r="LP104" s="16"/>
      <c r="LQ104" s="16"/>
      <c r="LR104" s="16"/>
      <c r="LS104" s="16"/>
      <c r="LT104" s="16"/>
      <c r="LU104" s="16"/>
      <c r="LV104" s="16"/>
      <c r="LW104" s="16"/>
      <c r="LX104" s="16"/>
      <c r="LY104" s="16"/>
      <c r="LZ104" s="16"/>
      <c r="MA104" s="16"/>
      <c r="MB104" s="16"/>
      <c r="MC104" s="16"/>
      <c r="MD104" s="16"/>
      <c r="ME104" s="16"/>
      <c r="MF104" s="16"/>
      <c r="MG104" s="16"/>
      <c r="MH104" s="16"/>
      <c r="MI104" s="16"/>
      <c r="MJ104" s="16"/>
      <c r="MK104" s="16"/>
      <c r="ML104" s="16"/>
      <c r="MM104" s="16"/>
      <c r="MN104" s="16"/>
      <c r="MO104" s="16"/>
      <c r="MP104" s="16"/>
      <c r="MQ104" s="16"/>
      <c r="MR104" s="16"/>
      <c r="MS104" s="16"/>
      <c r="MT104" s="16"/>
      <c r="MU104" s="16"/>
      <c r="MV104" s="16"/>
      <c r="MW104" s="16"/>
      <c r="MX104" s="16"/>
      <c r="MY104" s="16"/>
      <c r="MZ104" s="16"/>
      <c r="NA104" s="16"/>
      <c r="NB104" s="16"/>
      <c r="NC104" s="16"/>
      <c r="ND104" s="16"/>
      <c r="NE104" s="16"/>
      <c r="NF104" s="16"/>
      <c r="NG104" s="16"/>
      <c r="NH104" s="16"/>
      <c r="NI104" s="16"/>
      <c r="NJ104" s="16"/>
      <c r="NK104" s="16"/>
      <c r="NL104" s="16"/>
      <c r="NM104" s="16"/>
      <c r="NN104" s="16"/>
      <c r="NO104" s="16"/>
      <c r="NP104" s="16"/>
      <c r="NQ104" s="16"/>
      <c r="NR104" s="16"/>
      <c r="NS104" s="16"/>
      <c r="NT104" s="16"/>
      <c r="NU104" s="16"/>
      <c r="NV104" s="16"/>
      <c r="NW104" s="16"/>
      <c r="NX104" s="16"/>
      <c r="NY104" s="16"/>
      <c r="NZ104" s="16"/>
      <c r="OA104" s="16"/>
      <c r="OB104" s="16"/>
      <c r="OC104" s="16"/>
      <c r="OD104" s="16"/>
      <c r="OE104" s="16"/>
      <c r="OF104" s="16"/>
      <c r="OG104" s="16"/>
      <c r="OH104" s="16"/>
      <c r="OI104" s="16"/>
      <c r="OJ104" s="16"/>
      <c r="OK104" s="16"/>
      <c r="OL104" s="16"/>
      <c r="OM104" s="16"/>
      <c r="ON104" s="16"/>
      <c r="OO104" s="16"/>
      <c r="OP104" s="16"/>
      <c r="OQ104" s="16"/>
      <c r="OR104" s="16"/>
      <c r="OS104" s="16"/>
      <c r="OT104" s="16"/>
      <c r="OU104" s="16"/>
      <c r="OV104" s="16"/>
      <c r="OW104" s="16"/>
      <c r="OX104" s="16"/>
      <c r="OY104" s="16"/>
      <c r="OZ104" s="16"/>
      <c r="PA104" s="16"/>
      <c r="PB104" s="16"/>
      <c r="PC104" s="16"/>
      <c r="PD104" s="16"/>
      <c r="PE104" s="16"/>
      <c r="PF104" s="16"/>
      <c r="PG104" s="16"/>
      <c r="PH104" s="16"/>
      <c r="PI104" s="16"/>
      <c r="PJ104" s="16"/>
      <c r="PK104" s="16"/>
      <c r="PL104" s="16"/>
      <c r="PM104" s="16"/>
      <c r="PN104" s="16"/>
      <c r="PO104" s="16"/>
      <c r="PP104" s="16"/>
      <c r="PQ104" s="16"/>
      <c r="PR104" s="16"/>
      <c r="PS104" s="16"/>
      <c r="PT104" s="16"/>
      <c r="PU104" s="16"/>
      <c r="PV104" s="16"/>
      <c r="PW104" s="16"/>
      <c r="PX104" s="16"/>
      <c r="PY104" s="16"/>
      <c r="PZ104" s="16"/>
      <c r="QA104" s="16"/>
      <c r="QB104" s="16"/>
      <c r="QC104" s="16"/>
      <c r="QD104" s="16"/>
      <c r="QE104" s="16"/>
      <c r="QF104" s="16"/>
      <c r="QG104" s="16"/>
      <c r="QH104" s="16"/>
      <c r="QI104" s="16"/>
      <c r="QJ104" s="16"/>
      <c r="QK104" s="16"/>
      <c r="QL104" s="16"/>
      <c r="QM104" s="16"/>
      <c r="QN104" s="16"/>
      <c r="QO104" s="16"/>
      <c r="QP104" s="16"/>
      <c r="QQ104" s="16"/>
      <c r="QR104" s="16"/>
      <c r="QS104" s="16"/>
      <c r="QT104" s="16"/>
      <c r="QU104" s="16"/>
      <c r="QV104" s="16"/>
      <c r="QW104" s="16"/>
      <c r="QX104" s="16"/>
      <c r="QY104" s="16"/>
      <c r="QZ104" s="16"/>
      <c r="RA104" s="16"/>
      <c r="RB104" s="16"/>
      <c r="RC104" s="16"/>
      <c r="RD104" s="16"/>
      <c r="RE104" s="16"/>
      <c r="RF104" s="16"/>
      <c r="RG104" s="16"/>
      <c r="RH104" s="16"/>
      <c r="RI104" s="16"/>
      <c r="RJ104" s="16"/>
      <c r="RK104" s="16"/>
      <c r="RL104" s="16"/>
      <c r="RM104" s="16"/>
      <c r="RN104" s="16"/>
      <c r="RO104" s="16"/>
      <c r="RP104" s="16"/>
      <c r="RQ104" s="16"/>
      <c r="RR104" s="16"/>
      <c r="RS104" s="16"/>
      <c r="RT104" s="16"/>
      <c r="RU104" s="16"/>
      <c r="RV104" s="16"/>
      <c r="RW104" s="16"/>
      <c r="RX104" s="16"/>
      <c r="RY104" s="16"/>
      <c r="RZ104" s="16"/>
      <c r="SA104" s="16"/>
      <c r="SB104" s="16"/>
      <c r="SC104" s="16"/>
      <c r="SD104" s="16"/>
      <c r="SE104" s="16"/>
      <c r="SF104" s="16"/>
      <c r="SG104" s="16"/>
      <c r="SH104" s="16"/>
      <c r="SI104" s="16"/>
      <c r="SJ104" s="16"/>
      <c r="SK104" s="16"/>
      <c r="SL104" s="16"/>
      <c r="SM104" s="16"/>
      <c r="SN104" s="16"/>
      <c r="SO104" s="16"/>
      <c r="SP104" s="16"/>
      <c r="SQ104" s="16"/>
      <c r="SR104" s="16"/>
      <c r="SS104" s="16"/>
      <c r="ST104" s="16"/>
      <c r="SU104" s="16"/>
      <c r="SV104" s="16"/>
      <c r="SW104" s="16"/>
      <c r="SX104" s="16"/>
      <c r="SY104" s="16"/>
      <c r="SZ104" s="16"/>
      <c r="TA104" s="16"/>
      <c r="TB104" s="16"/>
      <c r="TC104" s="16"/>
      <c r="TD104" s="16"/>
      <c r="TE104" s="16"/>
      <c r="TF104" s="16"/>
      <c r="TG104" s="16"/>
      <c r="TH104" s="16"/>
      <c r="TI104" s="16"/>
      <c r="TJ104" s="16"/>
      <c r="TK104" s="16"/>
      <c r="TL104" s="16"/>
      <c r="TM104" s="16"/>
      <c r="TN104" s="16"/>
      <c r="TO104" s="16"/>
      <c r="TP104" s="16"/>
    </row>
    <row r="105" spans="1:536" s="98" customFormat="1" x14ac:dyDescent="0.35">
      <c r="A105" s="604"/>
      <c r="B105" s="604"/>
      <c r="C105" s="604"/>
      <c r="D105" s="293"/>
      <c r="E105" s="293"/>
      <c r="F105" s="604"/>
      <c r="G105" s="604"/>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293"/>
      <c r="AT105" s="293"/>
      <c r="AU105" s="293"/>
      <c r="AV105" s="293"/>
      <c r="AW105" s="293"/>
      <c r="AX105" s="293"/>
      <c r="AY105" s="293"/>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6"/>
      <c r="IU105" s="16"/>
      <c r="IV105" s="16"/>
      <c r="IW105" s="16"/>
      <c r="IX105" s="16"/>
      <c r="IY105" s="16"/>
      <c r="IZ105" s="16"/>
      <c r="JA105" s="16"/>
      <c r="JB105" s="16"/>
      <c r="JC105" s="16"/>
      <c r="JD105" s="16"/>
      <c r="JE105" s="16"/>
      <c r="JF105" s="16"/>
      <c r="JG105" s="16"/>
      <c r="JH105" s="16"/>
      <c r="JI105" s="16"/>
      <c r="JJ105" s="16"/>
      <c r="JK105" s="16"/>
      <c r="JL105" s="16"/>
      <c r="JM105" s="16"/>
      <c r="JN105" s="16"/>
      <c r="JO105" s="16"/>
      <c r="JP105" s="16"/>
      <c r="JQ105" s="16"/>
      <c r="JR105" s="16"/>
      <c r="JS105" s="16"/>
      <c r="JT105" s="16"/>
      <c r="JU105" s="16"/>
      <c r="JV105" s="16"/>
      <c r="JW105" s="16"/>
      <c r="JX105" s="16"/>
      <c r="JY105" s="16"/>
      <c r="JZ105" s="16"/>
      <c r="KA105" s="16"/>
      <c r="KB105" s="16"/>
      <c r="KC105" s="16"/>
      <c r="KD105" s="16"/>
      <c r="KE105" s="16"/>
      <c r="KF105" s="16"/>
      <c r="KG105" s="16"/>
      <c r="KH105" s="16"/>
      <c r="KI105" s="16"/>
      <c r="KJ105" s="16"/>
      <c r="KK105" s="16"/>
      <c r="KL105" s="16"/>
      <c r="KM105" s="16"/>
      <c r="KN105" s="16"/>
      <c r="KO105" s="16"/>
      <c r="KP105" s="16"/>
      <c r="KQ105" s="16"/>
      <c r="KR105" s="16"/>
      <c r="KS105" s="16"/>
      <c r="KT105" s="16"/>
      <c r="KU105" s="16"/>
      <c r="KV105" s="16"/>
      <c r="KW105" s="16"/>
      <c r="KX105" s="16"/>
      <c r="KY105" s="16"/>
      <c r="KZ105" s="16"/>
      <c r="LA105" s="16"/>
      <c r="LB105" s="16"/>
      <c r="LC105" s="16"/>
      <c r="LD105" s="16"/>
      <c r="LE105" s="16"/>
      <c r="LF105" s="16"/>
      <c r="LG105" s="16"/>
      <c r="LH105" s="16"/>
      <c r="LI105" s="16"/>
      <c r="LJ105" s="16"/>
      <c r="LK105" s="16"/>
      <c r="LL105" s="16"/>
      <c r="LM105" s="16"/>
      <c r="LN105" s="16"/>
      <c r="LO105" s="16"/>
      <c r="LP105" s="16"/>
      <c r="LQ105" s="16"/>
      <c r="LR105" s="16"/>
      <c r="LS105" s="16"/>
      <c r="LT105" s="16"/>
      <c r="LU105" s="16"/>
      <c r="LV105" s="16"/>
      <c r="LW105" s="16"/>
      <c r="LX105" s="16"/>
      <c r="LY105" s="16"/>
      <c r="LZ105" s="16"/>
      <c r="MA105" s="16"/>
      <c r="MB105" s="16"/>
      <c r="MC105" s="16"/>
      <c r="MD105" s="16"/>
      <c r="ME105" s="16"/>
      <c r="MF105" s="16"/>
      <c r="MG105" s="16"/>
      <c r="MH105" s="16"/>
      <c r="MI105" s="16"/>
      <c r="MJ105" s="16"/>
      <c r="MK105" s="16"/>
      <c r="ML105" s="16"/>
      <c r="MM105" s="16"/>
      <c r="MN105" s="16"/>
      <c r="MO105" s="16"/>
      <c r="MP105" s="16"/>
      <c r="MQ105" s="16"/>
      <c r="MR105" s="16"/>
      <c r="MS105" s="16"/>
      <c r="MT105" s="16"/>
      <c r="MU105" s="16"/>
      <c r="MV105" s="16"/>
      <c r="MW105" s="16"/>
      <c r="MX105" s="16"/>
      <c r="MY105" s="16"/>
      <c r="MZ105" s="16"/>
      <c r="NA105" s="16"/>
      <c r="NB105" s="16"/>
      <c r="NC105" s="16"/>
      <c r="ND105" s="16"/>
      <c r="NE105" s="16"/>
      <c r="NF105" s="16"/>
      <c r="NG105" s="16"/>
      <c r="NH105" s="16"/>
      <c r="NI105" s="16"/>
      <c r="NJ105" s="16"/>
      <c r="NK105" s="16"/>
      <c r="NL105" s="16"/>
      <c r="NM105" s="16"/>
      <c r="NN105" s="16"/>
      <c r="NO105" s="16"/>
      <c r="NP105" s="16"/>
      <c r="NQ105" s="16"/>
      <c r="NR105" s="16"/>
      <c r="NS105" s="16"/>
      <c r="NT105" s="16"/>
      <c r="NU105" s="16"/>
      <c r="NV105" s="16"/>
      <c r="NW105" s="16"/>
      <c r="NX105" s="16"/>
      <c r="NY105" s="16"/>
      <c r="NZ105" s="16"/>
      <c r="OA105" s="16"/>
      <c r="OB105" s="16"/>
      <c r="OC105" s="16"/>
      <c r="OD105" s="16"/>
      <c r="OE105" s="16"/>
      <c r="OF105" s="16"/>
      <c r="OG105" s="16"/>
      <c r="OH105" s="16"/>
      <c r="OI105" s="16"/>
      <c r="OJ105" s="16"/>
      <c r="OK105" s="16"/>
      <c r="OL105" s="16"/>
      <c r="OM105" s="16"/>
      <c r="ON105" s="16"/>
      <c r="OO105" s="16"/>
      <c r="OP105" s="16"/>
      <c r="OQ105" s="16"/>
      <c r="OR105" s="16"/>
      <c r="OS105" s="16"/>
      <c r="OT105" s="16"/>
      <c r="OU105" s="16"/>
      <c r="OV105" s="16"/>
      <c r="OW105" s="16"/>
      <c r="OX105" s="16"/>
      <c r="OY105" s="16"/>
      <c r="OZ105" s="16"/>
      <c r="PA105" s="16"/>
      <c r="PB105" s="16"/>
      <c r="PC105" s="16"/>
      <c r="PD105" s="16"/>
      <c r="PE105" s="16"/>
      <c r="PF105" s="16"/>
      <c r="PG105" s="16"/>
      <c r="PH105" s="16"/>
      <c r="PI105" s="16"/>
      <c r="PJ105" s="16"/>
      <c r="PK105" s="16"/>
      <c r="PL105" s="16"/>
      <c r="PM105" s="16"/>
      <c r="PN105" s="16"/>
      <c r="PO105" s="16"/>
      <c r="PP105" s="16"/>
      <c r="PQ105" s="16"/>
      <c r="PR105" s="16"/>
      <c r="PS105" s="16"/>
      <c r="PT105" s="16"/>
      <c r="PU105" s="16"/>
      <c r="PV105" s="16"/>
      <c r="PW105" s="16"/>
      <c r="PX105" s="16"/>
      <c r="PY105" s="16"/>
      <c r="PZ105" s="16"/>
      <c r="QA105" s="16"/>
      <c r="QB105" s="16"/>
      <c r="QC105" s="16"/>
      <c r="QD105" s="16"/>
      <c r="QE105" s="16"/>
      <c r="QF105" s="16"/>
      <c r="QG105" s="16"/>
      <c r="QH105" s="16"/>
      <c r="QI105" s="16"/>
      <c r="QJ105" s="16"/>
      <c r="QK105" s="16"/>
      <c r="QL105" s="16"/>
      <c r="QM105" s="16"/>
      <c r="QN105" s="16"/>
      <c r="QO105" s="16"/>
      <c r="QP105" s="16"/>
      <c r="QQ105" s="16"/>
      <c r="QR105" s="16"/>
      <c r="QS105" s="16"/>
      <c r="QT105" s="16"/>
      <c r="QU105" s="16"/>
      <c r="QV105" s="16"/>
      <c r="QW105" s="16"/>
      <c r="QX105" s="16"/>
      <c r="QY105" s="16"/>
      <c r="QZ105" s="16"/>
      <c r="RA105" s="16"/>
      <c r="RB105" s="16"/>
      <c r="RC105" s="16"/>
      <c r="RD105" s="16"/>
      <c r="RE105" s="16"/>
      <c r="RF105" s="16"/>
      <c r="RG105" s="16"/>
      <c r="RH105" s="16"/>
      <c r="RI105" s="16"/>
      <c r="RJ105" s="16"/>
      <c r="RK105" s="16"/>
      <c r="RL105" s="16"/>
      <c r="RM105" s="16"/>
      <c r="RN105" s="16"/>
      <c r="RO105" s="16"/>
      <c r="RP105" s="16"/>
      <c r="RQ105" s="16"/>
      <c r="RR105" s="16"/>
      <c r="RS105" s="16"/>
      <c r="RT105" s="16"/>
      <c r="RU105" s="16"/>
      <c r="RV105" s="16"/>
      <c r="RW105" s="16"/>
      <c r="RX105" s="16"/>
      <c r="RY105" s="16"/>
      <c r="RZ105" s="16"/>
      <c r="SA105" s="16"/>
      <c r="SB105" s="16"/>
      <c r="SC105" s="16"/>
      <c r="SD105" s="16"/>
      <c r="SE105" s="16"/>
      <c r="SF105" s="16"/>
      <c r="SG105" s="16"/>
      <c r="SH105" s="16"/>
      <c r="SI105" s="16"/>
      <c r="SJ105" s="16"/>
      <c r="SK105" s="16"/>
      <c r="SL105" s="16"/>
      <c r="SM105" s="16"/>
      <c r="SN105" s="16"/>
      <c r="SO105" s="16"/>
      <c r="SP105" s="16"/>
      <c r="SQ105" s="16"/>
      <c r="SR105" s="16"/>
      <c r="SS105" s="16"/>
      <c r="ST105" s="16"/>
      <c r="SU105" s="16"/>
      <c r="SV105" s="16"/>
      <c r="SW105" s="16"/>
      <c r="SX105" s="16"/>
      <c r="SY105" s="16"/>
      <c r="SZ105" s="16"/>
      <c r="TA105" s="16"/>
      <c r="TB105" s="16"/>
      <c r="TC105" s="16"/>
      <c r="TD105" s="16"/>
      <c r="TE105" s="16"/>
      <c r="TF105" s="16"/>
      <c r="TG105" s="16"/>
      <c r="TH105" s="16"/>
      <c r="TI105" s="16"/>
      <c r="TJ105" s="16"/>
      <c r="TK105" s="16"/>
      <c r="TL105" s="16"/>
      <c r="TM105" s="16"/>
      <c r="TN105" s="16"/>
      <c r="TO105" s="16"/>
      <c r="TP105" s="16"/>
    </row>
    <row r="106" spans="1:536" s="98" customFormat="1" x14ac:dyDescent="0.35">
      <c r="A106" s="604"/>
      <c r="B106" s="604"/>
      <c r="C106" s="604"/>
      <c r="D106" s="293"/>
      <c r="E106" s="293"/>
      <c r="F106" s="604"/>
      <c r="G106" s="604"/>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293"/>
      <c r="AL106" s="293"/>
      <c r="AM106" s="293"/>
      <c r="AN106" s="293"/>
      <c r="AO106" s="293"/>
      <c r="AP106" s="293"/>
      <c r="AQ106" s="293"/>
      <c r="AR106" s="293"/>
      <c r="AS106" s="293"/>
      <c r="AT106" s="293"/>
      <c r="AU106" s="293"/>
      <c r="AV106" s="293"/>
      <c r="AW106" s="293"/>
      <c r="AX106" s="293"/>
      <c r="AY106" s="293"/>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c r="IT106" s="16"/>
      <c r="IU106" s="16"/>
      <c r="IV106" s="16"/>
      <c r="IW106" s="16"/>
      <c r="IX106" s="16"/>
      <c r="IY106" s="16"/>
      <c r="IZ106" s="16"/>
      <c r="JA106" s="16"/>
      <c r="JB106" s="16"/>
      <c r="JC106" s="16"/>
      <c r="JD106" s="16"/>
      <c r="JE106" s="16"/>
      <c r="JF106" s="16"/>
      <c r="JG106" s="16"/>
      <c r="JH106" s="16"/>
      <c r="JI106" s="16"/>
      <c r="JJ106" s="16"/>
      <c r="JK106" s="16"/>
      <c r="JL106" s="16"/>
      <c r="JM106" s="16"/>
      <c r="JN106" s="16"/>
      <c r="JO106" s="16"/>
      <c r="JP106" s="16"/>
      <c r="JQ106" s="16"/>
      <c r="JR106" s="16"/>
      <c r="JS106" s="16"/>
      <c r="JT106" s="16"/>
      <c r="JU106" s="16"/>
      <c r="JV106" s="16"/>
      <c r="JW106" s="16"/>
      <c r="JX106" s="16"/>
      <c r="JY106" s="16"/>
      <c r="JZ106" s="16"/>
      <c r="KA106" s="16"/>
      <c r="KB106" s="16"/>
      <c r="KC106" s="16"/>
      <c r="KD106" s="16"/>
      <c r="KE106" s="16"/>
      <c r="KF106" s="16"/>
      <c r="KG106" s="16"/>
      <c r="KH106" s="16"/>
      <c r="KI106" s="16"/>
      <c r="KJ106" s="16"/>
      <c r="KK106" s="16"/>
      <c r="KL106" s="16"/>
      <c r="KM106" s="16"/>
      <c r="KN106" s="16"/>
      <c r="KO106" s="16"/>
      <c r="KP106" s="16"/>
      <c r="KQ106" s="16"/>
      <c r="KR106" s="16"/>
      <c r="KS106" s="16"/>
      <c r="KT106" s="16"/>
      <c r="KU106" s="16"/>
      <c r="KV106" s="16"/>
      <c r="KW106" s="16"/>
      <c r="KX106" s="16"/>
      <c r="KY106" s="16"/>
      <c r="KZ106" s="16"/>
      <c r="LA106" s="16"/>
      <c r="LB106" s="16"/>
      <c r="LC106" s="16"/>
      <c r="LD106" s="16"/>
      <c r="LE106" s="16"/>
      <c r="LF106" s="16"/>
      <c r="LG106" s="16"/>
      <c r="LH106" s="16"/>
      <c r="LI106" s="16"/>
      <c r="LJ106" s="16"/>
      <c r="LK106" s="16"/>
      <c r="LL106" s="16"/>
      <c r="LM106" s="16"/>
      <c r="LN106" s="16"/>
      <c r="LO106" s="16"/>
      <c r="LP106" s="16"/>
      <c r="LQ106" s="16"/>
      <c r="LR106" s="16"/>
      <c r="LS106" s="16"/>
      <c r="LT106" s="16"/>
      <c r="LU106" s="16"/>
      <c r="LV106" s="16"/>
      <c r="LW106" s="16"/>
      <c r="LX106" s="16"/>
      <c r="LY106" s="16"/>
      <c r="LZ106" s="16"/>
      <c r="MA106" s="16"/>
      <c r="MB106" s="16"/>
      <c r="MC106" s="16"/>
      <c r="MD106" s="16"/>
      <c r="ME106" s="16"/>
      <c r="MF106" s="16"/>
      <c r="MG106" s="16"/>
      <c r="MH106" s="16"/>
      <c r="MI106" s="16"/>
      <c r="MJ106" s="16"/>
      <c r="MK106" s="16"/>
      <c r="ML106" s="16"/>
      <c r="MM106" s="16"/>
      <c r="MN106" s="16"/>
      <c r="MO106" s="16"/>
      <c r="MP106" s="16"/>
      <c r="MQ106" s="16"/>
      <c r="MR106" s="16"/>
      <c r="MS106" s="16"/>
      <c r="MT106" s="16"/>
      <c r="MU106" s="16"/>
      <c r="MV106" s="16"/>
      <c r="MW106" s="16"/>
      <c r="MX106" s="16"/>
      <c r="MY106" s="16"/>
      <c r="MZ106" s="16"/>
      <c r="NA106" s="16"/>
      <c r="NB106" s="16"/>
      <c r="NC106" s="16"/>
      <c r="ND106" s="16"/>
      <c r="NE106" s="16"/>
      <c r="NF106" s="16"/>
      <c r="NG106" s="16"/>
      <c r="NH106" s="16"/>
      <c r="NI106" s="16"/>
      <c r="NJ106" s="16"/>
      <c r="NK106" s="16"/>
      <c r="NL106" s="16"/>
      <c r="NM106" s="16"/>
      <c r="NN106" s="16"/>
      <c r="NO106" s="16"/>
      <c r="NP106" s="16"/>
      <c r="NQ106" s="16"/>
      <c r="NR106" s="16"/>
      <c r="NS106" s="16"/>
      <c r="NT106" s="16"/>
      <c r="NU106" s="16"/>
      <c r="NV106" s="16"/>
      <c r="NW106" s="16"/>
      <c r="NX106" s="16"/>
      <c r="NY106" s="16"/>
      <c r="NZ106" s="16"/>
      <c r="OA106" s="16"/>
      <c r="OB106" s="16"/>
      <c r="OC106" s="16"/>
      <c r="OD106" s="16"/>
      <c r="OE106" s="16"/>
      <c r="OF106" s="16"/>
      <c r="OG106" s="16"/>
      <c r="OH106" s="16"/>
      <c r="OI106" s="16"/>
      <c r="OJ106" s="16"/>
      <c r="OK106" s="16"/>
      <c r="OL106" s="16"/>
      <c r="OM106" s="16"/>
      <c r="ON106" s="16"/>
      <c r="OO106" s="16"/>
      <c r="OP106" s="16"/>
      <c r="OQ106" s="16"/>
      <c r="OR106" s="16"/>
      <c r="OS106" s="16"/>
      <c r="OT106" s="16"/>
      <c r="OU106" s="16"/>
      <c r="OV106" s="16"/>
      <c r="OW106" s="16"/>
      <c r="OX106" s="16"/>
      <c r="OY106" s="16"/>
      <c r="OZ106" s="16"/>
      <c r="PA106" s="16"/>
      <c r="PB106" s="16"/>
      <c r="PC106" s="16"/>
      <c r="PD106" s="16"/>
      <c r="PE106" s="16"/>
      <c r="PF106" s="16"/>
      <c r="PG106" s="16"/>
      <c r="PH106" s="16"/>
      <c r="PI106" s="16"/>
      <c r="PJ106" s="16"/>
      <c r="PK106" s="16"/>
      <c r="PL106" s="16"/>
      <c r="PM106" s="16"/>
      <c r="PN106" s="16"/>
      <c r="PO106" s="16"/>
      <c r="PP106" s="16"/>
      <c r="PQ106" s="16"/>
      <c r="PR106" s="16"/>
      <c r="PS106" s="16"/>
      <c r="PT106" s="16"/>
      <c r="PU106" s="16"/>
      <c r="PV106" s="16"/>
      <c r="PW106" s="16"/>
      <c r="PX106" s="16"/>
      <c r="PY106" s="16"/>
      <c r="PZ106" s="16"/>
      <c r="QA106" s="16"/>
      <c r="QB106" s="16"/>
      <c r="QC106" s="16"/>
      <c r="QD106" s="16"/>
      <c r="QE106" s="16"/>
      <c r="QF106" s="16"/>
      <c r="QG106" s="16"/>
      <c r="QH106" s="16"/>
      <c r="QI106" s="16"/>
      <c r="QJ106" s="16"/>
      <c r="QK106" s="16"/>
      <c r="QL106" s="16"/>
      <c r="QM106" s="16"/>
      <c r="QN106" s="16"/>
      <c r="QO106" s="16"/>
      <c r="QP106" s="16"/>
      <c r="QQ106" s="16"/>
      <c r="QR106" s="16"/>
      <c r="QS106" s="16"/>
      <c r="QT106" s="16"/>
      <c r="QU106" s="16"/>
      <c r="QV106" s="16"/>
      <c r="QW106" s="16"/>
      <c r="QX106" s="16"/>
      <c r="QY106" s="16"/>
      <c r="QZ106" s="16"/>
      <c r="RA106" s="16"/>
      <c r="RB106" s="16"/>
      <c r="RC106" s="16"/>
      <c r="RD106" s="16"/>
      <c r="RE106" s="16"/>
      <c r="RF106" s="16"/>
      <c r="RG106" s="16"/>
      <c r="RH106" s="16"/>
      <c r="RI106" s="16"/>
      <c r="RJ106" s="16"/>
      <c r="RK106" s="16"/>
      <c r="RL106" s="16"/>
      <c r="RM106" s="16"/>
      <c r="RN106" s="16"/>
      <c r="RO106" s="16"/>
      <c r="RP106" s="16"/>
      <c r="RQ106" s="16"/>
      <c r="RR106" s="16"/>
      <c r="RS106" s="16"/>
      <c r="RT106" s="16"/>
      <c r="RU106" s="16"/>
      <c r="RV106" s="16"/>
      <c r="RW106" s="16"/>
      <c r="RX106" s="16"/>
      <c r="RY106" s="16"/>
      <c r="RZ106" s="16"/>
      <c r="SA106" s="16"/>
      <c r="SB106" s="16"/>
      <c r="SC106" s="16"/>
      <c r="SD106" s="16"/>
      <c r="SE106" s="16"/>
      <c r="SF106" s="16"/>
      <c r="SG106" s="16"/>
      <c r="SH106" s="16"/>
      <c r="SI106" s="16"/>
      <c r="SJ106" s="16"/>
      <c r="SK106" s="16"/>
      <c r="SL106" s="16"/>
      <c r="SM106" s="16"/>
      <c r="SN106" s="16"/>
      <c r="SO106" s="16"/>
      <c r="SP106" s="16"/>
      <c r="SQ106" s="16"/>
      <c r="SR106" s="16"/>
      <c r="SS106" s="16"/>
      <c r="ST106" s="16"/>
      <c r="SU106" s="16"/>
      <c r="SV106" s="16"/>
      <c r="SW106" s="16"/>
      <c r="SX106" s="16"/>
      <c r="SY106" s="16"/>
      <c r="SZ106" s="16"/>
      <c r="TA106" s="16"/>
      <c r="TB106" s="16"/>
      <c r="TC106" s="16"/>
      <c r="TD106" s="16"/>
      <c r="TE106" s="16"/>
      <c r="TF106" s="16"/>
      <c r="TG106" s="16"/>
      <c r="TH106" s="16"/>
      <c r="TI106" s="16"/>
      <c r="TJ106" s="16"/>
      <c r="TK106" s="16"/>
      <c r="TL106" s="16"/>
      <c r="TM106" s="16"/>
      <c r="TN106" s="16"/>
      <c r="TO106" s="16"/>
      <c r="TP106" s="16"/>
    </row>
    <row r="107" spans="1:536" s="98" customFormat="1" x14ac:dyDescent="0.35">
      <c r="A107" s="604"/>
      <c r="B107" s="604"/>
      <c r="C107" s="604"/>
      <c r="D107" s="293"/>
      <c r="E107" s="293"/>
      <c r="F107" s="604"/>
      <c r="G107" s="604"/>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293"/>
      <c r="AL107" s="293"/>
      <c r="AM107" s="293"/>
      <c r="AN107" s="293"/>
      <c r="AO107" s="293"/>
      <c r="AP107" s="293"/>
      <c r="AQ107" s="293"/>
      <c r="AR107" s="293"/>
      <c r="AS107" s="293"/>
      <c r="AT107" s="293"/>
      <c r="AU107" s="293"/>
      <c r="AV107" s="293"/>
      <c r="AW107" s="293"/>
      <c r="AX107" s="293"/>
      <c r="AY107" s="293"/>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c r="JC107" s="16"/>
      <c r="JD107" s="16"/>
      <c r="JE107" s="16"/>
      <c r="JF107" s="16"/>
      <c r="JG107" s="16"/>
      <c r="JH107" s="16"/>
      <c r="JI107" s="16"/>
      <c r="JJ107" s="16"/>
      <c r="JK107" s="16"/>
      <c r="JL107" s="16"/>
      <c r="JM107" s="16"/>
      <c r="JN107" s="16"/>
      <c r="JO107" s="16"/>
      <c r="JP107" s="16"/>
      <c r="JQ107" s="16"/>
      <c r="JR107" s="16"/>
      <c r="JS107" s="16"/>
      <c r="JT107" s="16"/>
      <c r="JU107" s="16"/>
      <c r="JV107" s="16"/>
      <c r="JW107" s="16"/>
      <c r="JX107" s="16"/>
      <c r="JY107" s="16"/>
      <c r="JZ107" s="16"/>
      <c r="KA107" s="16"/>
      <c r="KB107" s="16"/>
      <c r="KC107" s="16"/>
      <c r="KD107" s="16"/>
      <c r="KE107" s="16"/>
      <c r="KF107" s="16"/>
      <c r="KG107" s="16"/>
      <c r="KH107" s="16"/>
      <c r="KI107" s="16"/>
      <c r="KJ107" s="16"/>
      <c r="KK107" s="16"/>
      <c r="KL107" s="16"/>
      <c r="KM107" s="16"/>
      <c r="KN107" s="16"/>
      <c r="KO107" s="16"/>
      <c r="KP107" s="16"/>
      <c r="KQ107" s="16"/>
      <c r="KR107" s="16"/>
      <c r="KS107" s="16"/>
      <c r="KT107" s="16"/>
      <c r="KU107" s="16"/>
      <c r="KV107" s="16"/>
      <c r="KW107" s="16"/>
      <c r="KX107" s="16"/>
      <c r="KY107" s="16"/>
      <c r="KZ107" s="16"/>
      <c r="LA107" s="16"/>
      <c r="LB107" s="16"/>
      <c r="LC107" s="16"/>
      <c r="LD107" s="16"/>
      <c r="LE107" s="16"/>
      <c r="LF107" s="16"/>
      <c r="LG107" s="16"/>
      <c r="LH107" s="16"/>
      <c r="LI107" s="16"/>
      <c r="LJ107" s="16"/>
      <c r="LK107" s="16"/>
      <c r="LL107" s="16"/>
      <c r="LM107" s="16"/>
      <c r="LN107" s="16"/>
      <c r="LO107" s="16"/>
      <c r="LP107" s="16"/>
      <c r="LQ107" s="16"/>
      <c r="LR107" s="16"/>
      <c r="LS107" s="16"/>
      <c r="LT107" s="16"/>
      <c r="LU107" s="16"/>
      <c r="LV107" s="16"/>
      <c r="LW107" s="16"/>
      <c r="LX107" s="16"/>
      <c r="LY107" s="16"/>
      <c r="LZ107" s="16"/>
      <c r="MA107" s="16"/>
      <c r="MB107" s="16"/>
      <c r="MC107" s="16"/>
      <c r="MD107" s="16"/>
      <c r="ME107" s="16"/>
      <c r="MF107" s="16"/>
      <c r="MG107" s="16"/>
      <c r="MH107" s="16"/>
      <c r="MI107" s="16"/>
      <c r="MJ107" s="16"/>
      <c r="MK107" s="16"/>
      <c r="ML107" s="16"/>
      <c r="MM107" s="16"/>
      <c r="MN107" s="16"/>
      <c r="MO107" s="16"/>
      <c r="MP107" s="16"/>
      <c r="MQ107" s="16"/>
      <c r="MR107" s="16"/>
      <c r="MS107" s="16"/>
      <c r="MT107" s="16"/>
      <c r="MU107" s="16"/>
      <c r="MV107" s="16"/>
      <c r="MW107" s="16"/>
      <c r="MX107" s="16"/>
      <c r="MY107" s="16"/>
      <c r="MZ107" s="16"/>
      <c r="NA107" s="16"/>
      <c r="NB107" s="16"/>
      <c r="NC107" s="16"/>
      <c r="ND107" s="16"/>
      <c r="NE107" s="16"/>
      <c r="NF107" s="16"/>
      <c r="NG107" s="16"/>
      <c r="NH107" s="16"/>
      <c r="NI107" s="16"/>
      <c r="NJ107" s="16"/>
      <c r="NK107" s="16"/>
      <c r="NL107" s="16"/>
      <c r="NM107" s="16"/>
      <c r="NN107" s="16"/>
      <c r="NO107" s="16"/>
      <c r="NP107" s="16"/>
      <c r="NQ107" s="16"/>
      <c r="NR107" s="16"/>
      <c r="NS107" s="16"/>
      <c r="NT107" s="16"/>
      <c r="NU107" s="16"/>
      <c r="NV107" s="16"/>
      <c r="NW107" s="16"/>
      <c r="NX107" s="16"/>
      <c r="NY107" s="16"/>
      <c r="NZ107" s="16"/>
      <c r="OA107" s="16"/>
      <c r="OB107" s="16"/>
      <c r="OC107" s="16"/>
      <c r="OD107" s="16"/>
      <c r="OE107" s="16"/>
      <c r="OF107" s="16"/>
      <c r="OG107" s="16"/>
      <c r="OH107" s="16"/>
      <c r="OI107" s="16"/>
      <c r="OJ107" s="16"/>
      <c r="OK107" s="16"/>
      <c r="OL107" s="16"/>
      <c r="OM107" s="16"/>
      <c r="ON107" s="16"/>
      <c r="OO107" s="16"/>
      <c r="OP107" s="16"/>
      <c r="OQ107" s="16"/>
      <c r="OR107" s="16"/>
      <c r="OS107" s="16"/>
      <c r="OT107" s="16"/>
      <c r="OU107" s="16"/>
      <c r="OV107" s="16"/>
      <c r="OW107" s="16"/>
      <c r="OX107" s="16"/>
      <c r="OY107" s="16"/>
      <c r="OZ107" s="16"/>
      <c r="PA107" s="16"/>
      <c r="PB107" s="16"/>
      <c r="PC107" s="16"/>
      <c r="PD107" s="16"/>
      <c r="PE107" s="16"/>
      <c r="PF107" s="16"/>
      <c r="PG107" s="16"/>
      <c r="PH107" s="16"/>
      <c r="PI107" s="16"/>
      <c r="PJ107" s="16"/>
      <c r="PK107" s="16"/>
      <c r="PL107" s="16"/>
      <c r="PM107" s="16"/>
      <c r="PN107" s="16"/>
      <c r="PO107" s="16"/>
      <c r="PP107" s="16"/>
      <c r="PQ107" s="16"/>
      <c r="PR107" s="16"/>
      <c r="PS107" s="16"/>
      <c r="PT107" s="16"/>
      <c r="PU107" s="16"/>
      <c r="PV107" s="16"/>
      <c r="PW107" s="16"/>
      <c r="PX107" s="16"/>
      <c r="PY107" s="16"/>
      <c r="PZ107" s="16"/>
      <c r="QA107" s="16"/>
      <c r="QB107" s="16"/>
      <c r="QC107" s="16"/>
      <c r="QD107" s="16"/>
      <c r="QE107" s="16"/>
      <c r="QF107" s="16"/>
      <c r="QG107" s="16"/>
      <c r="QH107" s="16"/>
      <c r="QI107" s="16"/>
      <c r="QJ107" s="16"/>
      <c r="QK107" s="16"/>
      <c r="QL107" s="16"/>
      <c r="QM107" s="16"/>
      <c r="QN107" s="16"/>
      <c r="QO107" s="16"/>
      <c r="QP107" s="16"/>
      <c r="QQ107" s="16"/>
      <c r="QR107" s="16"/>
      <c r="QS107" s="16"/>
      <c r="QT107" s="16"/>
      <c r="QU107" s="16"/>
      <c r="QV107" s="16"/>
      <c r="QW107" s="16"/>
      <c r="QX107" s="16"/>
      <c r="QY107" s="16"/>
      <c r="QZ107" s="16"/>
      <c r="RA107" s="16"/>
      <c r="RB107" s="16"/>
      <c r="RC107" s="16"/>
      <c r="RD107" s="16"/>
      <c r="RE107" s="16"/>
      <c r="RF107" s="16"/>
      <c r="RG107" s="16"/>
      <c r="RH107" s="16"/>
      <c r="RI107" s="16"/>
      <c r="RJ107" s="16"/>
      <c r="RK107" s="16"/>
      <c r="RL107" s="16"/>
      <c r="RM107" s="16"/>
      <c r="RN107" s="16"/>
      <c r="RO107" s="16"/>
      <c r="RP107" s="16"/>
      <c r="RQ107" s="16"/>
      <c r="RR107" s="16"/>
      <c r="RS107" s="16"/>
      <c r="RT107" s="16"/>
      <c r="RU107" s="16"/>
      <c r="RV107" s="16"/>
      <c r="RW107" s="16"/>
      <c r="RX107" s="16"/>
      <c r="RY107" s="16"/>
      <c r="RZ107" s="16"/>
      <c r="SA107" s="16"/>
      <c r="SB107" s="16"/>
      <c r="SC107" s="16"/>
      <c r="SD107" s="16"/>
      <c r="SE107" s="16"/>
      <c r="SF107" s="16"/>
      <c r="SG107" s="16"/>
      <c r="SH107" s="16"/>
      <c r="SI107" s="16"/>
      <c r="SJ107" s="16"/>
      <c r="SK107" s="16"/>
      <c r="SL107" s="16"/>
      <c r="SM107" s="16"/>
      <c r="SN107" s="16"/>
      <c r="SO107" s="16"/>
      <c r="SP107" s="16"/>
      <c r="SQ107" s="16"/>
      <c r="SR107" s="16"/>
      <c r="SS107" s="16"/>
      <c r="ST107" s="16"/>
      <c r="SU107" s="16"/>
      <c r="SV107" s="16"/>
      <c r="SW107" s="16"/>
      <c r="SX107" s="16"/>
      <c r="SY107" s="16"/>
      <c r="SZ107" s="16"/>
      <c r="TA107" s="16"/>
      <c r="TB107" s="16"/>
      <c r="TC107" s="16"/>
      <c r="TD107" s="16"/>
      <c r="TE107" s="16"/>
      <c r="TF107" s="16"/>
      <c r="TG107" s="16"/>
      <c r="TH107" s="16"/>
      <c r="TI107" s="16"/>
      <c r="TJ107" s="16"/>
      <c r="TK107" s="16"/>
      <c r="TL107" s="16"/>
      <c r="TM107" s="16"/>
      <c r="TN107" s="16"/>
      <c r="TO107" s="16"/>
      <c r="TP107" s="16"/>
    </row>
    <row r="108" spans="1:536" s="98" customFormat="1" x14ac:dyDescent="0.35">
      <c r="A108" s="604"/>
      <c r="B108" s="604"/>
      <c r="C108" s="604"/>
      <c r="D108" s="293"/>
      <c r="E108" s="293"/>
      <c r="F108" s="604"/>
      <c r="G108" s="604"/>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c r="JC108" s="16"/>
      <c r="JD108" s="16"/>
      <c r="JE108" s="16"/>
      <c r="JF108" s="16"/>
      <c r="JG108" s="16"/>
      <c r="JH108" s="16"/>
      <c r="JI108" s="16"/>
      <c r="JJ108" s="16"/>
      <c r="JK108" s="16"/>
      <c r="JL108" s="16"/>
      <c r="JM108" s="16"/>
      <c r="JN108" s="16"/>
      <c r="JO108" s="16"/>
      <c r="JP108" s="16"/>
      <c r="JQ108" s="16"/>
      <c r="JR108" s="16"/>
      <c r="JS108" s="16"/>
      <c r="JT108" s="16"/>
      <c r="JU108" s="16"/>
      <c r="JV108" s="16"/>
      <c r="JW108" s="16"/>
      <c r="JX108" s="16"/>
      <c r="JY108" s="16"/>
      <c r="JZ108" s="16"/>
      <c r="KA108" s="16"/>
      <c r="KB108" s="16"/>
      <c r="KC108" s="16"/>
      <c r="KD108" s="16"/>
      <c r="KE108" s="16"/>
      <c r="KF108" s="16"/>
      <c r="KG108" s="16"/>
      <c r="KH108" s="16"/>
      <c r="KI108" s="16"/>
      <c r="KJ108" s="16"/>
      <c r="KK108" s="16"/>
      <c r="KL108" s="16"/>
      <c r="KM108" s="16"/>
      <c r="KN108" s="16"/>
      <c r="KO108" s="16"/>
      <c r="KP108" s="16"/>
      <c r="KQ108" s="16"/>
      <c r="KR108" s="16"/>
      <c r="KS108" s="16"/>
      <c r="KT108" s="16"/>
      <c r="KU108" s="16"/>
      <c r="KV108" s="16"/>
      <c r="KW108" s="16"/>
      <c r="KX108" s="16"/>
      <c r="KY108" s="16"/>
      <c r="KZ108" s="16"/>
      <c r="LA108" s="16"/>
      <c r="LB108" s="16"/>
      <c r="LC108" s="16"/>
      <c r="LD108" s="16"/>
      <c r="LE108" s="16"/>
      <c r="LF108" s="16"/>
      <c r="LG108" s="16"/>
      <c r="LH108" s="16"/>
      <c r="LI108" s="16"/>
      <c r="LJ108" s="16"/>
      <c r="LK108" s="16"/>
      <c r="LL108" s="16"/>
      <c r="LM108" s="16"/>
      <c r="LN108" s="16"/>
      <c r="LO108" s="16"/>
      <c r="LP108" s="16"/>
      <c r="LQ108" s="16"/>
      <c r="LR108" s="16"/>
      <c r="LS108" s="16"/>
      <c r="LT108" s="16"/>
      <c r="LU108" s="16"/>
      <c r="LV108" s="16"/>
      <c r="LW108" s="16"/>
      <c r="LX108" s="16"/>
      <c r="LY108" s="16"/>
      <c r="LZ108" s="16"/>
      <c r="MA108" s="16"/>
      <c r="MB108" s="16"/>
      <c r="MC108" s="16"/>
      <c r="MD108" s="16"/>
      <c r="ME108" s="16"/>
      <c r="MF108" s="16"/>
      <c r="MG108" s="16"/>
      <c r="MH108" s="16"/>
      <c r="MI108" s="16"/>
      <c r="MJ108" s="16"/>
      <c r="MK108" s="16"/>
      <c r="ML108" s="16"/>
      <c r="MM108" s="16"/>
      <c r="MN108" s="16"/>
      <c r="MO108" s="16"/>
      <c r="MP108" s="16"/>
      <c r="MQ108" s="16"/>
      <c r="MR108" s="16"/>
      <c r="MS108" s="16"/>
      <c r="MT108" s="16"/>
      <c r="MU108" s="16"/>
      <c r="MV108" s="16"/>
      <c r="MW108" s="16"/>
      <c r="MX108" s="16"/>
      <c r="MY108" s="16"/>
      <c r="MZ108" s="16"/>
      <c r="NA108" s="16"/>
      <c r="NB108" s="16"/>
      <c r="NC108" s="16"/>
      <c r="ND108" s="16"/>
      <c r="NE108" s="16"/>
      <c r="NF108" s="16"/>
      <c r="NG108" s="16"/>
      <c r="NH108" s="16"/>
      <c r="NI108" s="16"/>
      <c r="NJ108" s="16"/>
      <c r="NK108" s="16"/>
      <c r="NL108" s="16"/>
      <c r="NM108" s="16"/>
      <c r="NN108" s="16"/>
      <c r="NO108" s="16"/>
      <c r="NP108" s="16"/>
      <c r="NQ108" s="16"/>
      <c r="NR108" s="16"/>
      <c r="NS108" s="16"/>
      <c r="NT108" s="16"/>
      <c r="NU108" s="16"/>
      <c r="NV108" s="16"/>
      <c r="NW108" s="16"/>
      <c r="NX108" s="16"/>
      <c r="NY108" s="16"/>
      <c r="NZ108" s="16"/>
      <c r="OA108" s="16"/>
      <c r="OB108" s="16"/>
      <c r="OC108" s="16"/>
      <c r="OD108" s="16"/>
      <c r="OE108" s="16"/>
      <c r="OF108" s="16"/>
      <c r="OG108" s="16"/>
      <c r="OH108" s="16"/>
      <c r="OI108" s="16"/>
      <c r="OJ108" s="16"/>
      <c r="OK108" s="16"/>
      <c r="OL108" s="16"/>
      <c r="OM108" s="16"/>
      <c r="ON108" s="16"/>
      <c r="OO108" s="16"/>
      <c r="OP108" s="16"/>
      <c r="OQ108" s="16"/>
      <c r="OR108" s="16"/>
      <c r="OS108" s="16"/>
      <c r="OT108" s="16"/>
      <c r="OU108" s="16"/>
      <c r="OV108" s="16"/>
      <c r="OW108" s="16"/>
      <c r="OX108" s="16"/>
      <c r="OY108" s="16"/>
      <c r="OZ108" s="16"/>
      <c r="PA108" s="16"/>
      <c r="PB108" s="16"/>
      <c r="PC108" s="16"/>
      <c r="PD108" s="16"/>
      <c r="PE108" s="16"/>
      <c r="PF108" s="16"/>
      <c r="PG108" s="16"/>
      <c r="PH108" s="16"/>
      <c r="PI108" s="16"/>
      <c r="PJ108" s="16"/>
      <c r="PK108" s="16"/>
      <c r="PL108" s="16"/>
      <c r="PM108" s="16"/>
      <c r="PN108" s="16"/>
      <c r="PO108" s="16"/>
      <c r="PP108" s="16"/>
      <c r="PQ108" s="16"/>
      <c r="PR108" s="16"/>
      <c r="PS108" s="16"/>
      <c r="PT108" s="16"/>
      <c r="PU108" s="16"/>
      <c r="PV108" s="16"/>
      <c r="PW108" s="16"/>
      <c r="PX108" s="16"/>
      <c r="PY108" s="16"/>
      <c r="PZ108" s="16"/>
      <c r="QA108" s="16"/>
      <c r="QB108" s="16"/>
      <c r="QC108" s="16"/>
      <c r="QD108" s="16"/>
      <c r="QE108" s="16"/>
      <c r="QF108" s="16"/>
      <c r="QG108" s="16"/>
      <c r="QH108" s="16"/>
      <c r="QI108" s="16"/>
      <c r="QJ108" s="16"/>
      <c r="QK108" s="16"/>
      <c r="QL108" s="16"/>
      <c r="QM108" s="16"/>
      <c r="QN108" s="16"/>
      <c r="QO108" s="16"/>
      <c r="QP108" s="16"/>
      <c r="QQ108" s="16"/>
      <c r="QR108" s="16"/>
      <c r="QS108" s="16"/>
      <c r="QT108" s="16"/>
      <c r="QU108" s="16"/>
      <c r="QV108" s="16"/>
      <c r="QW108" s="16"/>
      <c r="QX108" s="16"/>
      <c r="QY108" s="16"/>
      <c r="QZ108" s="16"/>
      <c r="RA108" s="16"/>
      <c r="RB108" s="16"/>
      <c r="RC108" s="16"/>
      <c r="RD108" s="16"/>
      <c r="RE108" s="16"/>
      <c r="RF108" s="16"/>
      <c r="RG108" s="16"/>
      <c r="RH108" s="16"/>
      <c r="RI108" s="16"/>
      <c r="RJ108" s="16"/>
      <c r="RK108" s="16"/>
      <c r="RL108" s="16"/>
      <c r="RM108" s="16"/>
      <c r="RN108" s="16"/>
      <c r="RO108" s="16"/>
      <c r="RP108" s="16"/>
      <c r="RQ108" s="16"/>
      <c r="RR108" s="16"/>
      <c r="RS108" s="16"/>
      <c r="RT108" s="16"/>
      <c r="RU108" s="16"/>
      <c r="RV108" s="16"/>
      <c r="RW108" s="16"/>
      <c r="RX108" s="16"/>
      <c r="RY108" s="16"/>
      <c r="RZ108" s="16"/>
      <c r="SA108" s="16"/>
      <c r="SB108" s="16"/>
      <c r="SC108" s="16"/>
      <c r="SD108" s="16"/>
      <c r="SE108" s="16"/>
      <c r="SF108" s="16"/>
      <c r="SG108" s="16"/>
      <c r="SH108" s="16"/>
      <c r="SI108" s="16"/>
      <c r="SJ108" s="16"/>
      <c r="SK108" s="16"/>
      <c r="SL108" s="16"/>
      <c r="SM108" s="16"/>
      <c r="SN108" s="16"/>
      <c r="SO108" s="16"/>
      <c r="SP108" s="16"/>
      <c r="SQ108" s="16"/>
      <c r="SR108" s="16"/>
      <c r="SS108" s="16"/>
      <c r="ST108" s="16"/>
      <c r="SU108" s="16"/>
      <c r="SV108" s="16"/>
      <c r="SW108" s="16"/>
      <c r="SX108" s="16"/>
      <c r="SY108" s="16"/>
      <c r="SZ108" s="16"/>
      <c r="TA108" s="16"/>
      <c r="TB108" s="16"/>
      <c r="TC108" s="16"/>
      <c r="TD108" s="16"/>
      <c r="TE108" s="16"/>
      <c r="TF108" s="16"/>
      <c r="TG108" s="16"/>
      <c r="TH108" s="16"/>
      <c r="TI108" s="16"/>
      <c r="TJ108" s="16"/>
      <c r="TK108" s="16"/>
      <c r="TL108" s="16"/>
      <c r="TM108" s="16"/>
      <c r="TN108" s="16"/>
      <c r="TO108" s="16"/>
      <c r="TP108" s="16"/>
    </row>
    <row r="109" spans="1:536" s="98" customFormat="1" x14ac:dyDescent="0.35">
      <c r="A109" s="604"/>
      <c r="B109" s="604"/>
      <c r="C109" s="604"/>
      <c r="D109" s="293"/>
      <c r="E109" s="293"/>
      <c r="F109" s="604"/>
      <c r="G109" s="604"/>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293"/>
      <c r="AL109" s="293"/>
      <c r="AM109" s="293"/>
      <c r="AN109" s="293"/>
      <c r="AO109" s="293"/>
      <c r="AP109" s="293"/>
      <c r="AQ109" s="293"/>
      <c r="AR109" s="293"/>
      <c r="AS109" s="293"/>
      <c r="AT109" s="293"/>
      <c r="AU109" s="293"/>
      <c r="AV109" s="293"/>
      <c r="AW109" s="293"/>
      <c r="AX109" s="293"/>
      <c r="AY109" s="293"/>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c r="JC109" s="16"/>
      <c r="JD109" s="16"/>
      <c r="JE109" s="16"/>
      <c r="JF109" s="16"/>
      <c r="JG109" s="16"/>
      <c r="JH109" s="16"/>
      <c r="JI109" s="16"/>
      <c r="JJ109" s="16"/>
      <c r="JK109" s="16"/>
      <c r="JL109" s="16"/>
      <c r="JM109" s="16"/>
      <c r="JN109" s="16"/>
      <c r="JO109" s="16"/>
      <c r="JP109" s="16"/>
      <c r="JQ109" s="16"/>
      <c r="JR109" s="16"/>
      <c r="JS109" s="16"/>
      <c r="JT109" s="16"/>
      <c r="JU109" s="16"/>
      <c r="JV109" s="16"/>
      <c r="JW109" s="16"/>
      <c r="JX109" s="16"/>
      <c r="JY109" s="16"/>
      <c r="JZ109" s="16"/>
      <c r="KA109" s="16"/>
      <c r="KB109" s="16"/>
      <c r="KC109" s="16"/>
      <c r="KD109" s="16"/>
      <c r="KE109" s="16"/>
      <c r="KF109" s="16"/>
      <c r="KG109" s="16"/>
      <c r="KH109" s="16"/>
      <c r="KI109" s="16"/>
      <c r="KJ109" s="16"/>
      <c r="KK109" s="16"/>
      <c r="KL109" s="16"/>
      <c r="KM109" s="16"/>
      <c r="KN109" s="16"/>
      <c r="KO109" s="16"/>
      <c r="KP109" s="16"/>
      <c r="KQ109" s="16"/>
      <c r="KR109" s="16"/>
      <c r="KS109" s="16"/>
      <c r="KT109" s="16"/>
      <c r="KU109" s="16"/>
      <c r="KV109" s="16"/>
      <c r="KW109" s="16"/>
      <c r="KX109" s="16"/>
      <c r="KY109" s="16"/>
      <c r="KZ109" s="16"/>
      <c r="LA109" s="16"/>
      <c r="LB109" s="16"/>
      <c r="LC109" s="16"/>
      <c r="LD109" s="16"/>
      <c r="LE109" s="16"/>
      <c r="LF109" s="16"/>
      <c r="LG109" s="16"/>
      <c r="LH109" s="16"/>
      <c r="LI109" s="16"/>
      <c r="LJ109" s="16"/>
      <c r="LK109" s="16"/>
      <c r="LL109" s="16"/>
      <c r="LM109" s="16"/>
      <c r="LN109" s="16"/>
      <c r="LO109" s="16"/>
      <c r="LP109" s="16"/>
      <c r="LQ109" s="16"/>
      <c r="LR109" s="16"/>
      <c r="LS109" s="16"/>
      <c r="LT109" s="16"/>
      <c r="LU109" s="16"/>
      <c r="LV109" s="16"/>
      <c r="LW109" s="16"/>
      <c r="LX109" s="16"/>
      <c r="LY109" s="16"/>
      <c r="LZ109" s="16"/>
      <c r="MA109" s="16"/>
      <c r="MB109" s="16"/>
      <c r="MC109" s="16"/>
      <c r="MD109" s="16"/>
      <c r="ME109" s="16"/>
      <c r="MF109" s="16"/>
      <c r="MG109" s="16"/>
      <c r="MH109" s="16"/>
      <c r="MI109" s="16"/>
      <c r="MJ109" s="16"/>
      <c r="MK109" s="16"/>
      <c r="ML109" s="16"/>
      <c r="MM109" s="16"/>
      <c r="MN109" s="16"/>
      <c r="MO109" s="16"/>
      <c r="MP109" s="16"/>
      <c r="MQ109" s="16"/>
      <c r="MR109" s="16"/>
      <c r="MS109" s="16"/>
      <c r="MT109" s="16"/>
      <c r="MU109" s="16"/>
      <c r="MV109" s="16"/>
      <c r="MW109" s="16"/>
      <c r="MX109" s="16"/>
      <c r="MY109" s="16"/>
      <c r="MZ109" s="16"/>
      <c r="NA109" s="16"/>
      <c r="NB109" s="16"/>
      <c r="NC109" s="16"/>
      <c r="ND109" s="16"/>
      <c r="NE109" s="16"/>
      <c r="NF109" s="16"/>
      <c r="NG109" s="16"/>
      <c r="NH109" s="16"/>
      <c r="NI109" s="16"/>
      <c r="NJ109" s="16"/>
      <c r="NK109" s="16"/>
      <c r="NL109" s="16"/>
      <c r="NM109" s="16"/>
      <c r="NN109" s="16"/>
      <c r="NO109" s="16"/>
      <c r="NP109" s="16"/>
      <c r="NQ109" s="16"/>
      <c r="NR109" s="16"/>
      <c r="NS109" s="16"/>
      <c r="NT109" s="16"/>
      <c r="NU109" s="16"/>
      <c r="NV109" s="16"/>
      <c r="NW109" s="16"/>
      <c r="NX109" s="16"/>
      <c r="NY109" s="16"/>
      <c r="NZ109" s="16"/>
      <c r="OA109" s="16"/>
      <c r="OB109" s="16"/>
      <c r="OC109" s="16"/>
      <c r="OD109" s="16"/>
      <c r="OE109" s="16"/>
      <c r="OF109" s="16"/>
      <c r="OG109" s="16"/>
      <c r="OH109" s="16"/>
      <c r="OI109" s="16"/>
      <c r="OJ109" s="16"/>
      <c r="OK109" s="16"/>
      <c r="OL109" s="16"/>
      <c r="OM109" s="16"/>
      <c r="ON109" s="16"/>
      <c r="OO109" s="16"/>
      <c r="OP109" s="16"/>
      <c r="OQ109" s="16"/>
      <c r="OR109" s="16"/>
      <c r="OS109" s="16"/>
      <c r="OT109" s="16"/>
      <c r="OU109" s="16"/>
      <c r="OV109" s="16"/>
      <c r="OW109" s="16"/>
      <c r="OX109" s="16"/>
      <c r="OY109" s="16"/>
      <c r="OZ109" s="16"/>
      <c r="PA109" s="16"/>
      <c r="PB109" s="16"/>
      <c r="PC109" s="16"/>
      <c r="PD109" s="16"/>
      <c r="PE109" s="16"/>
      <c r="PF109" s="16"/>
      <c r="PG109" s="16"/>
      <c r="PH109" s="16"/>
      <c r="PI109" s="16"/>
      <c r="PJ109" s="16"/>
      <c r="PK109" s="16"/>
      <c r="PL109" s="16"/>
      <c r="PM109" s="16"/>
      <c r="PN109" s="16"/>
      <c r="PO109" s="16"/>
      <c r="PP109" s="16"/>
      <c r="PQ109" s="16"/>
      <c r="PR109" s="16"/>
      <c r="PS109" s="16"/>
      <c r="PT109" s="16"/>
      <c r="PU109" s="16"/>
      <c r="PV109" s="16"/>
      <c r="PW109" s="16"/>
      <c r="PX109" s="16"/>
      <c r="PY109" s="16"/>
      <c r="PZ109" s="16"/>
      <c r="QA109" s="16"/>
      <c r="QB109" s="16"/>
      <c r="QC109" s="16"/>
      <c r="QD109" s="16"/>
      <c r="QE109" s="16"/>
      <c r="QF109" s="16"/>
      <c r="QG109" s="16"/>
      <c r="QH109" s="16"/>
      <c r="QI109" s="16"/>
      <c r="QJ109" s="16"/>
      <c r="QK109" s="16"/>
      <c r="QL109" s="16"/>
      <c r="QM109" s="16"/>
      <c r="QN109" s="16"/>
      <c r="QO109" s="16"/>
      <c r="QP109" s="16"/>
      <c r="QQ109" s="16"/>
      <c r="QR109" s="16"/>
      <c r="QS109" s="16"/>
      <c r="QT109" s="16"/>
      <c r="QU109" s="16"/>
      <c r="QV109" s="16"/>
      <c r="QW109" s="16"/>
      <c r="QX109" s="16"/>
      <c r="QY109" s="16"/>
      <c r="QZ109" s="16"/>
      <c r="RA109" s="16"/>
      <c r="RB109" s="16"/>
      <c r="RC109" s="16"/>
      <c r="RD109" s="16"/>
      <c r="RE109" s="16"/>
      <c r="RF109" s="16"/>
      <c r="RG109" s="16"/>
      <c r="RH109" s="16"/>
      <c r="RI109" s="16"/>
      <c r="RJ109" s="16"/>
      <c r="RK109" s="16"/>
      <c r="RL109" s="16"/>
      <c r="RM109" s="16"/>
      <c r="RN109" s="16"/>
      <c r="RO109" s="16"/>
      <c r="RP109" s="16"/>
      <c r="RQ109" s="16"/>
      <c r="RR109" s="16"/>
      <c r="RS109" s="16"/>
      <c r="RT109" s="16"/>
      <c r="RU109" s="16"/>
      <c r="RV109" s="16"/>
      <c r="RW109" s="16"/>
      <c r="RX109" s="16"/>
      <c r="RY109" s="16"/>
      <c r="RZ109" s="16"/>
      <c r="SA109" s="16"/>
      <c r="SB109" s="16"/>
      <c r="SC109" s="16"/>
      <c r="SD109" s="16"/>
      <c r="SE109" s="16"/>
      <c r="SF109" s="16"/>
      <c r="SG109" s="16"/>
      <c r="SH109" s="16"/>
      <c r="SI109" s="16"/>
      <c r="SJ109" s="16"/>
      <c r="SK109" s="16"/>
      <c r="SL109" s="16"/>
      <c r="SM109" s="16"/>
      <c r="SN109" s="16"/>
      <c r="SO109" s="16"/>
      <c r="SP109" s="16"/>
      <c r="SQ109" s="16"/>
      <c r="SR109" s="16"/>
      <c r="SS109" s="16"/>
      <c r="ST109" s="16"/>
      <c r="SU109" s="16"/>
      <c r="SV109" s="16"/>
      <c r="SW109" s="16"/>
      <c r="SX109" s="16"/>
      <c r="SY109" s="16"/>
      <c r="SZ109" s="16"/>
      <c r="TA109" s="16"/>
      <c r="TB109" s="16"/>
      <c r="TC109" s="16"/>
      <c r="TD109" s="16"/>
      <c r="TE109" s="16"/>
      <c r="TF109" s="16"/>
      <c r="TG109" s="16"/>
      <c r="TH109" s="16"/>
      <c r="TI109" s="16"/>
      <c r="TJ109" s="16"/>
      <c r="TK109" s="16"/>
      <c r="TL109" s="16"/>
      <c r="TM109" s="16"/>
      <c r="TN109" s="16"/>
      <c r="TO109" s="16"/>
      <c r="TP109" s="16"/>
    </row>
    <row r="110" spans="1:536" s="98" customFormat="1" x14ac:dyDescent="0.35">
      <c r="A110" s="604"/>
      <c r="B110" s="604"/>
      <c r="C110" s="604"/>
      <c r="D110" s="293"/>
      <c r="E110" s="293"/>
      <c r="F110" s="604"/>
      <c r="G110" s="604"/>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3"/>
      <c r="AW110" s="293"/>
      <c r="AX110" s="293"/>
      <c r="AY110" s="293"/>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c r="IT110" s="16"/>
      <c r="IU110" s="16"/>
      <c r="IV110" s="16"/>
      <c r="IW110" s="16"/>
      <c r="IX110" s="16"/>
      <c r="IY110" s="16"/>
      <c r="IZ110" s="16"/>
      <c r="JA110" s="16"/>
      <c r="JB110" s="16"/>
      <c r="JC110" s="16"/>
      <c r="JD110" s="16"/>
      <c r="JE110" s="16"/>
      <c r="JF110" s="16"/>
      <c r="JG110" s="16"/>
      <c r="JH110" s="16"/>
      <c r="JI110" s="16"/>
      <c r="JJ110" s="16"/>
      <c r="JK110" s="16"/>
      <c r="JL110" s="16"/>
      <c r="JM110" s="16"/>
      <c r="JN110" s="16"/>
      <c r="JO110" s="16"/>
      <c r="JP110" s="16"/>
      <c r="JQ110" s="16"/>
      <c r="JR110" s="16"/>
      <c r="JS110" s="16"/>
      <c r="JT110" s="16"/>
      <c r="JU110" s="16"/>
      <c r="JV110" s="16"/>
      <c r="JW110" s="16"/>
      <c r="JX110" s="16"/>
      <c r="JY110" s="16"/>
      <c r="JZ110" s="16"/>
      <c r="KA110" s="16"/>
      <c r="KB110" s="16"/>
      <c r="KC110" s="16"/>
      <c r="KD110" s="16"/>
      <c r="KE110" s="16"/>
      <c r="KF110" s="16"/>
      <c r="KG110" s="16"/>
      <c r="KH110" s="16"/>
      <c r="KI110" s="16"/>
      <c r="KJ110" s="16"/>
      <c r="KK110" s="16"/>
      <c r="KL110" s="16"/>
      <c r="KM110" s="16"/>
      <c r="KN110" s="16"/>
      <c r="KO110" s="16"/>
      <c r="KP110" s="16"/>
      <c r="KQ110" s="16"/>
      <c r="KR110" s="16"/>
      <c r="KS110" s="16"/>
      <c r="KT110" s="16"/>
      <c r="KU110" s="16"/>
      <c r="KV110" s="16"/>
      <c r="KW110" s="16"/>
      <c r="KX110" s="16"/>
      <c r="KY110" s="16"/>
      <c r="KZ110" s="16"/>
      <c r="LA110" s="16"/>
      <c r="LB110" s="16"/>
      <c r="LC110" s="16"/>
      <c r="LD110" s="16"/>
      <c r="LE110" s="16"/>
      <c r="LF110" s="16"/>
      <c r="LG110" s="16"/>
      <c r="LH110" s="16"/>
      <c r="LI110" s="16"/>
      <c r="LJ110" s="16"/>
      <c r="LK110" s="16"/>
      <c r="LL110" s="16"/>
      <c r="LM110" s="16"/>
      <c r="LN110" s="16"/>
      <c r="LO110" s="16"/>
      <c r="LP110" s="16"/>
      <c r="LQ110" s="16"/>
      <c r="LR110" s="16"/>
      <c r="LS110" s="16"/>
      <c r="LT110" s="16"/>
      <c r="LU110" s="16"/>
      <c r="LV110" s="16"/>
      <c r="LW110" s="16"/>
      <c r="LX110" s="16"/>
      <c r="LY110" s="16"/>
      <c r="LZ110" s="16"/>
      <c r="MA110" s="16"/>
      <c r="MB110" s="16"/>
      <c r="MC110" s="16"/>
      <c r="MD110" s="16"/>
      <c r="ME110" s="16"/>
      <c r="MF110" s="16"/>
      <c r="MG110" s="16"/>
      <c r="MH110" s="16"/>
      <c r="MI110" s="16"/>
      <c r="MJ110" s="16"/>
      <c r="MK110" s="16"/>
      <c r="ML110" s="16"/>
      <c r="MM110" s="16"/>
      <c r="MN110" s="16"/>
      <c r="MO110" s="16"/>
      <c r="MP110" s="16"/>
      <c r="MQ110" s="16"/>
      <c r="MR110" s="16"/>
      <c r="MS110" s="16"/>
      <c r="MT110" s="16"/>
      <c r="MU110" s="16"/>
      <c r="MV110" s="16"/>
      <c r="MW110" s="16"/>
      <c r="MX110" s="16"/>
      <c r="MY110" s="16"/>
      <c r="MZ110" s="16"/>
      <c r="NA110" s="16"/>
      <c r="NB110" s="16"/>
      <c r="NC110" s="16"/>
      <c r="ND110" s="16"/>
      <c r="NE110" s="16"/>
      <c r="NF110" s="16"/>
      <c r="NG110" s="16"/>
      <c r="NH110" s="16"/>
      <c r="NI110" s="16"/>
      <c r="NJ110" s="16"/>
      <c r="NK110" s="16"/>
      <c r="NL110" s="16"/>
      <c r="NM110" s="16"/>
      <c r="NN110" s="16"/>
      <c r="NO110" s="16"/>
      <c r="NP110" s="16"/>
      <c r="NQ110" s="16"/>
      <c r="NR110" s="16"/>
      <c r="NS110" s="16"/>
      <c r="NT110" s="16"/>
      <c r="NU110" s="16"/>
      <c r="NV110" s="16"/>
      <c r="NW110" s="16"/>
      <c r="NX110" s="16"/>
      <c r="NY110" s="16"/>
      <c r="NZ110" s="16"/>
      <c r="OA110" s="16"/>
      <c r="OB110" s="16"/>
      <c r="OC110" s="16"/>
      <c r="OD110" s="16"/>
      <c r="OE110" s="16"/>
      <c r="OF110" s="16"/>
      <c r="OG110" s="16"/>
      <c r="OH110" s="16"/>
      <c r="OI110" s="16"/>
      <c r="OJ110" s="16"/>
      <c r="OK110" s="16"/>
      <c r="OL110" s="16"/>
      <c r="OM110" s="16"/>
      <c r="ON110" s="16"/>
      <c r="OO110" s="16"/>
      <c r="OP110" s="16"/>
      <c r="OQ110" s="16"/>
      <c r="OR110" s="16"/>
      <c r="OS110" s="16"/>
      <c r="OT110" s="16"/>
      <c r="OU110" s="16"/>
      <c r="OV110" s="16"/>
      <c r="OW110" s="16"/>
      <c r="OX110" s="16"/>
      <c r="OY110" s="16"/>
      <c r="OZ110" s="16"/>
      <c r="PA110" s="16"/>
      <c r="PB110" s="16"/>
      <c r="PC110" s="16"/>
      <c r="PD110" s="16"/>
      <c r="PE110" s="16"/>
      <c r="PF110" s="16"/>
      <c r="PG110" s="16"/>
      <c r="PH110" s="16"/>
      <c r="PI110" s="16"/>
      <c r="PJ110" s="16"/>
      <c r="PK110" s="16"/>
      <c r="PL110" s="16"/>
      <c r="PM110" s="16"/>
      <c r="PN110" s="16"/>
      <c r="PO110" s="16"/>
      <c r="PP110" s="16"/>
      <c r="PQ110" s="16"/>
      <c r="PR110" s="16"/>
      <c r="PS110" s="16"/>
      <c r="PT110" s="16"/>
      <c r="PU110" s="16"/>
      <c r="PV110" s="16"/>
      <c r="PW110" s="16"/>
      <c r="PX110" s="16"/>
      <c r="PY110" s="16"/>
      <c r="PZ110" s="16"/>
      <c r="QA110" s="16"/>
      <c r="QB110" s="16"/>
      <c r="QC110" s="16"/>
      <c r="QD110" s="16"/>
      <c r="QE110" s="16"/>
      <c r="QF110" s="16"/>
      <c r="QG110" s="16"/>
      <c r="QH110" s="16"/>
      <c r="QI110" s="16"/>
      <c r="QJ110" s="16"/>
      <c r="QK110" s="16"/>
      <c r="QL110" s="16"/>
      <c r="QM110" s="16"/>
      <c r="QN110" s="16"/>
      <c r="QO110" s="16"/>
      <c r="QP110" s="16"/>
      <c r="QQ110" s="16"/>
      <c r="QR110" s="16"/>
      <c r="QS110" s="16"/>
      <c r="QT110" s="16"/>
      <c r="QU110" s="16"/>
      <c r="QV110" s="16"/>
      <c r="QW110" s="16"/>
      <c r="QX110" s="16"/>
      <c r="QY110" s="16"/>
      <c r="QZ110" s="16"/>
      <c r="RA110" s="16"/>
      <c r="RB110" s="16"/>
      <c r="RC110" s="16"/>
      <c r="RD110" s="16"/>
      <c r="RE110" s="16"/>
      <c r="RF110" s="16"/>
      <c r="RG110" s="16"/>
      <c r="RH110" s="16"/>
      <c r="RI110" s="16"/>
      <c r="RJ110" s="16"/>
      <c r="RK110" s="16"/>
      <c r="RL110" s="16"/>
      <c r="RM110" s="16"/>
      <c r="RN110" s="16"/>
      <c r="RO110" s="16"/>
      <c r="RP110" s="16"/>
      <c r="RQ110" s="16"/>
      <c r="RR110" s="16"/>
      <c r="RS110" s="16"/>
      <c r="RT110" s="16"/>
      <c r="RU110" s="16"/>
      <c r="RV110" s="16"/>
      <c r="RW110" s="16"/>
      <c r="RX110" s="16"/>
      <c r="RY110" s="16"/>
      <c r="RZ110" s="16"/>
      <c r="SA110" s="16"/>
      <c r="SB110" s="16"/>
      <c r="SC110" s="16"/>
      <c r="SD110" s="16"/>
      <c r="SE110" s="16"/>
      <c r="SF110" s="16"/>
      <c r="SG110" s="16"/>
      <c r="SH110" s="16"/>
      <c r="SI110" s="16"/>
      <c r="SJ110" s="16"/>
      <c r="SK110" s="16"/>
      <c r="SL110" s="16"/>
      <c r="SM110" s="16"/>
      <c r="SN110" s="16"/>
      <c r="SO110" s="16"/>
      <c r="SP110" s="16"/>
      <c r="SQ110" s="16"/>
      <c r="SR110" s="16"/>
      <c r="SS110" s="16"/>
      <c r="ST110" s="16"/>
      <c r="SU110" s="16"/>
      <c r="SV110" s="16"/>
      <c r="SW110" s="16"/>
      <c r="SX110" s="16"/>
      <c r="SY110" s="16"/>
      <c r="SZ110" s="16"/>
      <c r="TA110" s="16"/>
      <c r="TB110" s="16"/>
      <c r="TC110" s="16"/>
      <c r="TD110" s="16"/>
      <c r="TE110" s="16"/>
      <c r="TF110" s="16"/>
      <c r="TG110" s="16"/>
      <c r="TH110" s="16"/>
      <c r="TI110" s="16"/>
      <c r="TJ110" s="16"/>
      <c r="TK110" s="16"/>
      <c r="TL110" s="16"/>
      <c r="TM110" s="16"/>
      <c r="TN110" s="16"/>
      <c r="TO110" s="16"/>
      <c r="TP110" s="16"/>
    </row>
    <row r="111" spans="1:536" s="98" customFormat="1" x14ac:dyDescent="0.35">
      <c r="A111" s="604"/>
      <c r="B111" s="604"/>
      <c r="C111" s="604"/>
      <c r="D111" s="293"/>
      <c r="E111" s="293"/>
      <c r="F111" s="604"/>
      <c r="G111" s="604"/>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293"/>
      <c r="AL111" s="293"/>
      <c r="AM111" s="293"/>
      <c r="AN111" s="293"/>
      <c r="AO111" s="293"/>
      <c r="AP111" s="293"/>
      <c r="AQ111" s="293"/>
      <c r="AR111" s="293"/>
      <c r="AS111" s="293"/>
      <c r="AT111" s="293"/>
      <c r="AU111" s="293"/>
      <c r="AV111" s="293"/>
      <c r="AW111" s="293"/>
      <c r="AX111" s="293"/>
      <c r="AY111" s="293"/>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c r="IT111" s="16"/>
      <c r="IU111" s="16"/>
      <c r="IV111" s="16"/>
      <c r="IW111" s="16"/>
      <c r="IX111" s="16"/>
      <c r="IY111" s="16"/>
      <c r="IZ111" s="16"/>
      <c r="JA111" s="16"/>
      <c r="JB111" s="16"/>
      <c r="JC111" s="16"/>
      <c r="JD111" s="16"/>
      <c r="JE111" s="16"/>
      <c r="JF111" s="16"/>
      <c r="JG111" s="16"/>
      <c r="JH111" s="16"/>
      <c r="JI111" s="16"/>
      <c r="JJ111" s="16"/>
      <c r="JK111" s="16"/>
      <c r="JL111" s="16"/>
      <c r="JM111" s="16"/>
      <c r="JN111" s="16"/>
      <c r="JO111" s="16"/>
      <c r="JP111" s="16"/>
      <c r="JQ111" s="16"/>
      <c r="JR111" s="16"/>
      <c r="JS111" s="16"/>
      <c r="JT111" s="16"/>
      <c r="JU111" s="16"/>
      <c r="JV111" s="16"/>
      <c r="JW111" s="16"/>
      <c r="JX111" s="16"/>
      <c r="JY111" s="16"/>
      <c r="JZ111" s="16"/>
      <c r="KA111" s="16"/>
      <c r="KB111" s="16"/>
      <c r="KC111" s="16"/>
      <c r="KD111" s="16"/>
      <c r="KE111" s="16"/>
      <c r="KF111" s="16"/>
      <c r="KG111" s="16"/>
      <c r="KH111" s="16"/>
      <c r="KI111" s="16"/>
      <c r="KJ111" s="16"/>
      <c r="KK111" s="16"/>
      <c r="KL111" s="16"/>
      <c r="KM111" s="16"/>
      <c r="KN111" s="16"/>
      <c r="KO111" s="16"/>
      <c r="KP111" s="16"/>
      <c r="KQ111" s="16"/>
      <c r="KR111" s="16"/>
      <c r="KS111" s="16"/>
      <c r="KT111" s="16"/>
      <c r="KU111" s="16"/>
      <c r="KV111" s="16"/>
      <c r="KW111" s="16"/>
      <c r="KX111" s="16"/>
      <c r="KY111" s="16"/>
      <c r="KZ111" s="16"/>
      <c r="LA111" s="16"/>
      <c r="LB111" s="16"/>
      <c r="LC111" s="16"/>
      <c r="LD111" s="16"/>
      <c r="LE111" s="16"/>
      <c r="LF111" s="16"/>
      <c r="LG111" s="16"/>
      <c r="LH111" s="16"/>
      <c r="LI111" s="16"/>
      <c r="LJ111" s="16"/>
      <c r="LK111" s="16"/>
      <c r="LL111" s="16"/>
      <c r="LM111" s="16"/>
      <c r="LN111" s="16"/>
      <c r="LO111" s="16"/>
      <c r="LP111" s="16"/>
      <c r="LQ111" s="16"/>
      <c r="LR111" s="16"/>
      <c r="LS111" s="16"/>
      <c r="LT111" s="16"/>
      <c r="LU111" s="16"/>
      <c r="LV111" s="16"/>
      <c r="LW111" s="16"/>
      <c r="LX111" s="16"/>
      <c r="LY111" s="16"/>
      <c r="LZ111" s="16"/>
      <c r="MA111" s="16"/>
      <c r="MB111" s="16"/>
      <c r="MC111" s="16"/>
      <c r="MD111" s="16"/>
      <c r="ME111" s="16"/>
      <c r="MF111" s="16"/>
      <c r="MG111" s="16"/>
      <c r="MH111" s="16"/>
      <c r="MI111" s="16"/>
      <c r="MJ111" s="16"/>
      <c r="MK111" s="16"/>
      <c r="ML111" s="16"/>
      <c r="MM111" s="16"/>
      <c r="MN111" s="16"/>
      <c r="MO111" s="16"/>
      <c r="MP111" s="16"/>
      <c r="MQ111" s="16"/>
      <c r="MR111" s="16"/>
      <c r="MS111" s="16"/>
      <c r="MT111" s="16"/>
      <c r="MU111" s="16"/>
      <c r="MV111" s="16"/>
      <c r="MW111" s="16"/>
      <c r="MX111" s="16"/>
      <c r="MY111" s="16"/>
      <c r="MZ111" s="16"/>
      <c r="NA111" s="16"/>
      <c r="NB111" s="16"/>
      <c r="NC111" s="16"/>
      <c r="ND111" s="16"/>
      <c r="NE111" s="16"/>
      <c r="NF111" s="16"/>
      <c r="NG111" s="16"/>
      <c r="NH111" s="16"/>
      <c r="NI111" s="16"/>
      <c r="NJ111" s="16"/>
      <c r="NK111" s="16"/>
      <c r="NL111" s="16"/>
      <c r="NM111" s="16"/>
      <c r="NN111" s="16"/>
      <c r="NO111" s="16"/>
      <c r="NP111" s="16"/>
      <c r="NQ111" s="16"/>
      <c r="NR111" s="16"/>
      <c r="NS111" s="16"/>
      <c r="NT111" s="16"/>
      <c r="NU111" s="16"/>
      <c r="NV111" s="16"/>
      <c r="NW111" s="16"/>
      <c r="NX111" s="16"/>
      <c r="NY111" s="16"/>
      <c r="NZ111" s="16"/>
      <c r="OA111" s="16"/>
      <c r="OB111" s="16"/>
      <c r="OC111" s="16"/>
      <c r="OD111" s="16"/>
      <c r="OE111" s="16"/>
      <c r="OF111" s="16"/>
      <c r="OG111" s="16"/>
      <c r="OH111" s="16"/>
      <c r="OI111" s="16"/>
      <c r="OJ111" s="16"/>
      <c r="OK111" s="16"/>
      <c r="OL111" s="16"/>
      <c r="OM111" s="16"/>
      <c r="ON111" s="16"/>
      <c r="OO111" s="16"/>
      <c r="OP111" s="16"/>
      <c r="OQ111" s="16"/>
      <c r="OR111" s="16"/>
      <c r="OS111" s="16"/>
      <c r="OT111" s="16"/>
      <c r="OU111" s="16"/>
      <c r="OV111" s="16"/>
      <c r="OW111" s="16"/>
      <c r="OX111" s="16"/>
      <c r="OY111" s="16"/>
      <c r="OZ111" s="16"/>
      <c r="PA111" s="16"/>
      <c r="PB111" s="16"/>
      <c r="PC111" s="16"/>
      <c r="PD111" s="16"/>
      <c r="PE111" s="16"/>
      <c r="PF111" s="16"/>
      <c r="PG111" s="16"/>
      <c r="PH111" s="16"/>
      <c r="PI111" s="16"/>
      <c r="PJ111" s="16"/>
      <c r="PK111" s="16"/>
      <c r="PL111" s="16"/>
      <c r="PM111" s="16"/>
      <c r="PN111" s="16"/>
      <c r="PO111" s="16"/>
      <c r="PP111" s="16"/>
      <c r="PQ111" s="16"/>
      <c r="PR111" s="16"/>
      <c r="PS111" s="16"/>
      <c r="PT111" s="16"/>
      <c r="PU111" s="16"/>
      <c r="PV111" s="16"/>
      <c r="PW111" s="16"/>
      <c r="PX111" s="16"/>
      <c r="PY111" s="16"/>
      <c r="PZ111" s="16"/>
      <c r="QA111" s="16"/>
      <c r="QB111" s="16"/>
      <c r="QC111" s="16"/>
      <c r="QD111" s="16"/>
      <c r="QE111" s="16"/>
      <c r="QF111" s="16"/>
      <c r="QG111" s="16"/>
      <c r="QH111" s="16"/>
      <c r="QI111" s="16"/>
      <c r="QJ111" s="16"/>
      <c r="QK111" s="16"/>
      <c r="QL111" s="16"/>
      <c r="QM111" s="16"/>
      <c r="QN111" s="16"/>
      <c r="QO111" s="16"/>
      <c r="QP111" s="16"/>
      <c r="QQ111" s="16"/>
      <c r="QR111" s="16"/>
      <c r="QS111" s="16"/>
      <c r="QT111" s="16"/>
      <c r="QU111" s="16"/>
      <c r="QV111" s="16"/>
      <c r="QW111" s="16"/>
      <c r="QX111" s="16"/>
      <c r="QY111" s="16"/>
      <c r="QZ111" s="16"/>
      <c r="RA111" s="16"/>
      <c r="RB111" s="16"/>
      <c r="RC111" s="16"/>
      <c r="RD111" s="16"/>
      <c r="RE111" s="16"/>
      <c r="RF111" s="16"/>
      <c r="RG111" s="16"/>
      <c r="RH111" s="16"/>
      <c r="RI111" s="16"/>
      <c r="RJ111" s="16"/>
      <c r="RK111" s="16"/>
      <c r="RL111" s="16"/>
      <c r="RM111" s="16"/>
      <c r="RN111" s="16"/>
      <c r="RO111" s="16"/>
      <c r="RP111" s="16"/>
      <c r="RQ111" s="16"/>
      <c r="RR111" s="16"/>
      <c r="RS111" s="16"/>
      <c r="RT111" s="16"/>
      <c r="RU111" s="16"/>
      <c r="RV111" s="16"/>
      <c r="RW111" s="16"/>
      <c r="RX111" s="16"/>
      <c r="RY111" s="16"/>
      <c r="RZ111" s="16"/>
      <c r="SA111" s="16"/>
      <c r="SB111" s="16"/>
      <c r="SC111" s="16"/>
      <c r="SD111" s="16"/>
      <c r="SE111" s="16"/>
      <c r="SF111" s="16"/>
      <c r="SG111" s="16"/>
      <c r="SH111" s="16"/>
      <c r="SI111" s="16"/>
      <c r="SJ111" s="16"/>
      <c r="SK111" s="16"/>
      <c r="SL111" s="16"/>
      <c r="SM111" s="16"/>
      <c r="SN111" s="16"/>
      <c r="SO111" s="16"/>
      <c r="SP111" s="16"/>
      <c r="SQ111" s="16"/>
      <c r="SR111" s="16"/>
      <c r="SS111" s="16"/>
      <c r="ST111" s="16"/>
      <c r="SU111" s="16"/>
      <c r="SV111" s="16"/>
      <c r="SW111" s="16"/>
      <c r="SX111" s="16"/>
      <c r="SY111" s="16"/>
      <c r="SZ111" s="16"/>
      <c r="TA111" s="16"/>
      <c r="TB111" s="16"/>
      <c r="TC111" s="16"/>
      <c r="TD111" s="16"/>
      <c r="TE111" s="16"/>
      <c r="TF111" s="16"/>
      <c r="TG111" s="16"/>
      <c r="TH111" s="16"/>
      <c r="TI111" s="16"/>
      <c r="TJ111" s="16"/>
      <c r="TK111" s="16"/>
      <c r="TL111" s="16"/>
      <c r="TM111" s="16"/>
      <c r="TN111" s="16"/>
      <c r="TO111" s="16"/>
      <c r="TP111" s="16"/>
    </row>
    <row r="112" spans="1:536" s="98" customFormat="1" x14ac:dyDescent="0.35">
      <c r="A112" s="604"/>
      <c r="B112" s="604"/>
      <c r="C112" s="604"/>
      <c r="D112" s="293"/>
      <c r="E112" s="293"/>
      <c r="F112" s="604"/>
      <c r="G112" s="604"/>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3"/>
      <c r="AW112" s="293"/>
      <c r="AX112" s="293"/>
      <c r="AY112" s="293"/>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c r="HP112" s="16"/>
      <c r="HQ112" s="16"/>
      <c r="HR112" s="16"/>
      <c r="HS112" s="16"/>
      <c r="HT112" s="16"/>
      <c r="HU112" s="16"/>
      <c r="HV112" s="16"/>
      <c r="HW112" s="16"/>
      <c r="HX112" s="16"/>
      <c r="HY112" s="16"/>
      <c r="HZ112" s="16"/>
      <c r="IA112" s="16"/>
      <c r="IB112" s="16"/>
      <c r="IC112" s="16"/>
      <c r="ID112" s="16"/>
      <c r="IE112" s="16"/>
      <c r="IF112" s="16"/>
      <c r="IG112" s="16"/>
      <c r="IH112" s="16"/>
      <c r="II112" s="16"/>
      <c r="IJ112" s="16"/>
      <c r="IK112" s="16"/>
      <c r="IL112" s="16"/>
      <c r="IM112" s="16"/>
      <c r="IN112" s="16"/>
      <c r="IO112" s="16"/>
      <c r="IP112" s="16"/>
      <c r="IQ112" s="16"/>
      <c r="IR112" s="16"/>
      <c r="IS112" s="16"/>
      <c r="IT112" s="16"/>
      <c r="IU112" s="16"/>
      <c r="IV112" s="16"/>
      <c r="IW112" s="16"/>
      <c r="IX112" s="16"/>
      <c r="IY112" s="16"/>
      <c r="IZ112" s="16"/>
      <c r="JA112" s="16"/>
      <c r="JB112" s="16"/>
      <c r="JC112" s="16"/>
      <c r="JD112" s="16"/>
      <c r="JE112" s="16"/>
      <c r="JF112" s="16"/>
      <c r="JG112" s="16"/>
      <c r="JH112" s="16"/>
      <c r="JI112" s="16"/>
      <c r="JJ112" s="16"/>
      <c r="JK112" s="16"/>
      <c r="JL112" s="16"/>
      <c r="JM112" s="16"/>
      <c r="JN112" s="16"/>
      <c r="JO112" s="16"/>
      <c r="JP112" s="16"/>
      <c r="JQ112" s="16"/>
      <c r="JR112" s="16"/>
      <c r="JS112" s="16"/>
      <c r="JT112" s="16"/>
      <c r="JU112" s="16"/>
      <c r="JV112" s="16"/>
      <c r="JW112" s="16"/>
      <c r="JX112" s="16"/>
      <c r="JY112" s="16"/>
      <c r="JZ112" s="16"/>
      <c r="KA112" s="16"/>
      <c r="KB112" s="16"/>
      <c r="KC112" s="16"/>
      <c r="KD112" s="16"/>
      <c r="KE112" s="16"/>
      <c r="KF112" s="16"/>
      <c r="KG112" s="16"/>
      <c r="KH112" s="16"/>
      <c r="KI112" s="16"/>
      <c r="KJ112" s="16"/>
      <c r="KK112" s="16"/>
      <c r="KL112" s="16"/>
      <c r="KM112" s="16"/>
      <c r="KN112" s="16"/>
      <c r="KO112" s="16"/>
      <c r="KP112" s="16"/>
      <c r="KQ112" s="16"/>
      <c r="KR112" s="16"/>
      <c r="KS112" s="16"/>
      <c r="KT112" s="16"/>
      <c r="KU112" s="16"/>
      <c r="KV112" s="16"/>
      <c r="KW112" s="16"/>
      <c r="KX112" s="16"/>
      <c r="KY112" s="16"/>
      <c r="KZ112" s="16"/>
      <c r="LA112" s="16"/>
      <c r="LB112" s="16"/>
      <c r="LC112" s="16"/>
      <c r="LD112" s="16"/>
      <c r="LE112" s="16"/>
      <c r="LF112" s="16"/>
      <c r="LG112" s="16"/>
      <c r="LH112" s="16"/>
      <c r="LI112" s="16"/>
      <c r="LJ112" s="16"/>
      <c r="LK112" s="16"/>
      <c r="LL112" s="16"/>
      <c r="LM112" s="16"/>
      <c r="LN112" s="16"/>
      <c r="LO112" s="16"/>
      <c r="LP112" s="16"/>
      <c r="LQ112" s="16"/>
      <c r="LR112" s="16"/>
      <c r="LS112" s="16"/>
      <c r="LT112" s="16"/>
      <c r="LU112" s="16"/>
      <c r="LV112" s="16"/>
      <c r="LW112" s="16"/>
      <c r="LX112" s="16"/>
      <c r="LY112" s="16"/>
      <c r="LZ112" s="16"/>
      <c r="MA112" s="16"/>
      <c r="MB112" s="16"/>
      <c r="MC112" s="16"/>
      <c r="MD112" s="16"/>
      <c r="ME112" s="16"/>
      <c r="MF112" s="16"/>
      <c r="MG112" s="16"/>
      <c r="MH112" s="16"/>
      <c r="MI112" s="16"/>
      <c r="MJ112" s="16"/>
      <c r="MK112" s="16"/>
      <c r="ML112" s="16"/>
      <c r="MM112" s="16"/>
      <c r="MN112" s="16"/>
      <c r="MO112" s="16"/>
      <c r="MP112" s="16"/>
      <c r="MQ112" s="16"/>
      <c r="MR112" s="16"/>
      <c r="MS112" s="16"/>
      <c r="MT112" s="16"/>
      <c r="MU112" s="16"/>
      <c r="MV112" s="16"/>
      <c r="MW112" s="16"/>
      <c r="MX112" s="16"/>
      <c r="MY112" s="16"/>
      <c r="MZ112" s="16"/>
      <c r="NA112" s="16"/>
      <c r="NB112" s="16"/>
      <c r="NC112" s="16"/>
      <c r="ND112" s="16"/>
      <c r="NE112" s="16"/>
      <c r="NF112" s="16"/>
      <c r="NG112" s="16"/>
      <c r="NH112" s="16"/>
      <c r="NI112" s="16"/>
      <c r="NJ112" s="16"/>
      <c r="NK112" s="16"/>
      <c r="NL112" s="16"/>
      <c r="NM112" s="16"/>
      <c r="NN112" s="16"/>
      <c r="NO112" s="16"/>
      <c r="NP112" s="16"/>
      <c r="NQ112" s="16"/>
      <c r="NR112" s="16"/>
      <c r="NS112" s="16"/>
      <c r="NT112" s="16"/>
      <c r="NU112" s="16"/>
      <c r="NV112" s="16"/>
      <c r="NW112" s="16"/>
      <c r="NX112" s="16"/>
      <c r="NY112" s="16"/>
      <c r="NZ112" s="16"/>
      <c r="OA112" s="16"/>
      <c r="OB112" s="16"/>
      <c r="OC112" s="16"/>
      <c r="OD112" s="16"/>
      <c r="OE112" s="16"/>
      <c r="OF112" s="16"/>
      <c r="OG112" s="16"/>
      <c r="OH112" s="16"/>
      <c r="OI112" s="16"/>
      <c r="OJ112" s="16"/>
      <c r="OK112" s="16"/>
      <c r="OL112" s="16"/>
      <c r="OM112" s="16"/>
      <c r="ON112" s="16"/>
      <c r="OO112" s="16"/>
      <c r="OP112" s="16"/>
      <c r="OQ112" s="16"/>
      <c r="OR112" s="16"/>
      <c r="OS112" s="16"/>
      <c r="OT112" s="16"/>
      <c r="OU112" s="16"/>
      <c r="OV112" s="16"/>
      <c r="OW112" s="16"/>
      <c r="OX112" s="16"/>
      <c r="OY112" s="16"/>
      <c r="OZ112" s="16"/>
      <c r="PA112" s="16"/>
      <c r="PB112" s="16"/>
      <c r="PC112" s="16"/>
      <c r="PD112" s="16"/>
      <c r="PE112" s="16"/>
      <c r="PF112" s="16"/>
      <c r="PG112" s="16"/>
      <c r="PH112" s="16"/>
      <c r="PI112" s="16"/>
      <c r="PJ112" s="16"/>
      <c r="PK112" s="16"/>
      <c r="PL112" s="16"/>
      <c r="PM112" s="16"/>
      <c r="PN112" s="16"/>
      <c r="PO112" s="16"/>
      <c r="PP112" s="16"/>
      <c r="PQ112" s="16"/>
      <c r="PR112" s="16"/>
      <c r="PS112" s="16"/>
      <c r="PT112" s="16"/>
      <c r="PU112" s="16"/>
      <c r="PV112" s="16"/>
      <c r="PW112" s="16"/>
      <c r="PX112" s="16"/>
      <c r="PY112" s="16"/>
      <c r="PZ112" s="16"/>
      <c r="QA112" s="16"/>
      <c r="QB112" s="16"/>
      <c r="QC112" s="16"/>
      <c r="QD112" s="16"/>
      <c r="QE112" s="16"/>
      <c r="QF112" s="16"/>
      <c r="QG112" s="16"/>
      <c r="QH112" s="16"/>
      <c r="QI112" s="16"/>
      <c r="QJ112" s="16"/>
      <c r="QK112" s="16"/>
      <c r="QL112" s="16"/>
      <c r="QM112" s="16"/>
      <c r="QN112" s="16"/>
      <c r="QO112" s="16"/>
      <c r="QP112" s="16"/>
      <c r="QQ112" s="16"/>
      <c r="QR112" s="16"/>
      <c r="QS112" s="16"/>
      <c r="QT112" s="16"/>
      <c r="QU112" s="16"/>
      <c r="QV112" s="16"/>
      <c r="QW112" s="16"/>
      <c r="QX112" s="16"/>
      <c r="QY112" s="16"/>
      <c r="QZ112" s="16"/>
      <c r="RA112" s="16"/>
      <c r="RB112" s="16"/>
      <c r="RC112" s="16"/>
      <c r="RD112" s="16"/>
      <c r="RE112" s="16"/>
      <c r="RF112" s="16"/>
      <c r="RG112" s="16"/>
      <c r="RH112" s="16"/>
      <c r="RI112" s="16"/>
      <c r="RJ112" s="16"/>
      <c r="RK112" s="16"/>
      <c r="RL112" s="16"/>
      <c r="RM112" s="16"/>
      <c r="RN112" s="16"/>
      <c r="RO112" s="16"/>
      <c r="RP112" s="16"/>
      <c r="RQ112" s="16"/>
      <c r="RR112" s="16"/>
      <c r="RS112" s="16"/>
      <c r="RT112" s="16"/>
      <c r="RU112" s="16"/>
      <c r="RV112" s="16"/>
      <c r="RW112" s="16"/>
      <c r="RX112" s="16"/>
      <c r="RY112" s="16"/>
      <c r="RZ112" s="16"/>
      <c r="SA112" s="16"/>
      <c r="SB112" s="16"/>
      <c r="SC112" s="16"/>
      <c r="SD112" s="16"/>
      <c r="SE112" s="16"/>
      <c r="SF112" s="16"/>
      <c r="SG112" s="16"/>
      <c r="SH112" s="16"/>
      <c r="SI112" s="16"/>
      <c r="SJ112" s="16"/>
      <c r="SK112" s="16"/>
      <c r="SL112" s="16"/>
      <c r="SM112" s="16"/>
      <c r="SN112" s="16"/>
      <c r="SO112" s="16"/>
      <c r="SP112" s="16"/>
      <c r="SQ112" s="16"/>
      <c r="SR112" s="16"/>
      <c r="SS112" s="16"/>
      <c r="ST112" s="16"/>
      <c r="SU112" s="16"/>
      <c r="SV112" s="16"/>
      <c r="SW112" s="16"/>
      <c r="SX112" s="16"/>
      <c r="SY112" s="16"/>
      <c r="SZ112" s="16"/>
      <c r="TA112" s="16"/>
      <c r="TB112" s="16"/>
      <c r="TC112" s="16"/>
      <c r="TD112" s="16"/>
      <c r="TE112" s="16"/>
      <c r="TF112" s="16"/>
      <c r="TG112" s="16"/>
      <c r="TH112" s="16"/>
      <c r="TI112" s="16"/>
      <c r="TJ112" s="16"/>
      <c r="TK112" s="16"/>
      <c r="TL112" s="16"/>
      <c r="TM112" s="16"/>
      <c r="TN112" s="16"/>
      <c r="TO112" s="16"/>
      <c r="TP112" s="16"/>
    </row>
    <row r="113" spans="1:536" s="98" customFormat="1" x14ac:dyDescent="0.35">
      <c r="A113" s="604"/>
      <c r="B113" s="604"/>
      <c r="C113" s="604"/>
      <c r="D113" s="293"/>
      <c r="E113" s="293"/>
      <c r="F113" s="604"/>
      <c r="G113" s="604"/>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3"/>
      <c r="AW113" s="293"/>
      <c r="AX113" s="293"/>
      <c r="AY113" s="293"/>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c r="JG113" s="16"/>
      <c r="JH113" s="16"/>
      <c r="JI113" s="16"/>
      <c r="JJ113" s="16"/>
      <c r="JK113" s="16"/>
      <c r="JL113" s="16"/>
      <c r="JM113" s="16"/>
      <c r="JN113" s="16"/>
      <c r="JO113" s="16"/>
      <c r="JP113" s="16"/>
      <c r="JQ113" s="16"/>
      <c r="JR113" s="16"/>
      <c r="JS113" s="16"/>
      <c r="JT113" s="16"/>
      <c r="JU113" s="16"/>
      <c r="JV113" s="16"/>
      <c r="JW113" s="16"/>
      <c r="JX113" s="16"/>
      <c r="JY113" s="16"/>
      <c r="JZ113" s="16"/>
      <c r="KA113" s="16"/>
      <c r="KB113" s="16"/>
      <c r="KC113" s="16"/>
      <c r="KD113" s="16"/>
      <c r="KE113" s="16"/>
      <c r="KF113" s="16"/>
      <c r="KG113" s="16"/>
      <c r="KH113" s="16"/>
      <c r="KI113" s="16"/>
      <c r="KJ113" s="16"/>
      <c r="KK113" s="16"/>
      <c r="KL113" s="16"/>
      <c r="KM113" s="16"/>
      <c r="KN113" s="16"/>
      <c r="KO113" s="16"/>
      <c r="KP113" s="16"/>
      <c r="KQ113" s="16"/>
      <c r="KR113" s="16"/>
      <c r="KS113" s="16"/>
      <c r="KT113" s="16"/>
      <c r="KU113" s="16"/>
      <c r="KV113" s="16"/>
      <c r="KW113" s="16"/>
      <c r="KX113" s="16"/>
      <c r="KY113" s="16"/>
      <c r="KZ113" s="16"/>
      <c r="LA113" s="16"/>
      <c r="LB113" s="16"/>
      <c r="LC113" s="16"/>
      <c r="LD113" s="16"/>
      <c r="LE113" s="16"/>
      <c r="LF113" s="16"/>
      <c r="LG113" s="16"/>
      <c r="LH113" s="16"/>
      <c r="LI113" s="16"/>
      <c r="LJ113" s="16"/>
      <c r="LK113" s="16"/>
      <c r="LL113" s="16"/>
      <c r="LM113" s="16"/>
      <c r="LN113" s="16"/>
      <c r="LO113" s="16"/>
      <c r="LP113" s="16"/>
      <c r="LQ113" s="16"/>
      <c r="LR113" s="16"/>
      <c r="LS113" s="16"/>
      <c r="LT113" s="16"/>
      <c r="LU113" s="16"/>
      <c r="LV113" s="16"/>
      <c r="LW113" s="16"/>
      <c r="LX113" s="16"/>
      <c r="LY113" s="16"/>
      <c r="LZ113" s="16"/>
      <c r="MA113" s="16"/>
      <c r="MB113" s="16"/>
      <c r="MC113" s="16"/>
      <c r="MD113" s="16"/>
      <c r="ME113" s="16"/>
      <c r="MF113" s="16"/>
      <c r="MG113" s="16"/>
      <c r="MH113" s="16"/>
      <c r="MI113" s="16"/>
      <c r="MJ113" s="16"/>
      <c r="MK113" s="16"/>
      <c r="ML113" s="16"/>
      <c r="MM113" s="16"/>
      <c r="MN113" s="16"/>
      <c r="MO113" s="16"/>
      <c r="MP113" s="16"/>
      <c r="MQ113" s="16"/>
      <c r="MR113" s="16"/>
      <c r="MS113" s="16"/>
      <c r="MT113" s="16"/>
      <c r="MU113" s="16"/>
      <c r="MV113" s="16"/>
      <c r="MW113" s="16"/>
      <c r="MX113" s="16"/>
      <c r="MY113" s="16"/>
      <c r="MZ113" s="16"/>
      <c r="NA113" s="16"/>
      <c r="NB113" s="16"/>
      <c r="NC113" s="16"/>
      <c r="ND113" s="16"/>
      <c r="NE113" s="16"/>
      <c r="NF113" s="16"/>
      <c r="NG113" s="16"/>
      <c r="NH113" s="16"/>
      <c r="NI113" s="16"/>
      <c r="NJ113" s="16"/>
      <c r="NK113" s="16"/>
      <c r="NL113" s="16"/>
      <c r="NM113" s="16"/>
      <c r="NN113" s="16"/>
      <c r="NO113" s="16"/>
      <c r="NP113" s="16"/>
      <c r="NQ113" s="16"/>
      <c r="NR113" s="16"/>
      <c r="NS113" s="16"/>
      <c r="NT113" s="16"/>
      <c r="NU113" s="16"/>
      <c r="NV113" s="16"/>
      <c r="NW113" s="16"/>
      <c r="NX113" s="16"/>
      <c r="NY113" s="16"/>
      <c r="NZ113" s="16"/>
      <c r="OA113" s="16"/>
      <c r="OB113" s="16"/>
      <c r="OC113" s="16"/>
      <c r="OD113" s="16"/>
      <c r="OE113" s="16"/>
      <c r="OF113" s="16"/>
      <c r="OG113" s="16"/>
      <c r="OH113" s="16"/>
      <c r="OI113" s="16"/>
      <c r="OJ113" s="16"/>
      <c r="OK113" s="16"/>
      <c r="OL113" s="16"/>
      <c r="OM113" s="16"/>
      <c r="ON113" s="16"/>
      <c r="OO113" s="16"/>
      <c r="OP113" s="16"/>
      <c r="OQ113" s="16"/>
      <c r="OR113" s="16"/>
      <c r="OS113" s="16"/>
      <c r="OT113" s="16"/>
      <c r="OU113" s="16"/>
      <c r="OV113" s="16"/>
      <c r="OW113" s="16"/>
      <c r="OX113" s="16"/>
      <c r="OY113" s="16"/>
      <c r="OZ113" s="16"/>
      <c r="PA113" s="16"/>
      <c r="PB113" s="16"/>
      <c r="PC113" s="16"/>
      <c r="PD113" s="16"/>
      <c r="PE113" s="16"/>
      <c r="PF113" s="16"/>
      <c r="PG113" s="16"/>
      <c r="PH113" s="16"/>
      <c r="PI113" s="16"/>
      <c r="PJ113" s="16"/>
      <c r="PK113" s="16"/>
      <c r="PL113" s="16"/>
      <c r="PM113" s="16"/>
      <c r="PN113" s="16"/>
      <c r="PO113" s="16"/>
      <c r="PP113" s="16"/>
      <c r="PQ113" s="16"/>
      <c r="PR113" s="16"/>
      <c r="PS113" s="16"/>
      <c r="PT113" s="16"/>
      <c r="PU113" s="16"/>
      <c r="PV113" s="16"/>
      <c r="PW113" s="16"/>
      <c r="PX113" s="16"/>
      <c r="PY113" s="16"/>
      <c r="PZ113" s="16"/>
      <c r="QA113" s="16"/>
      <c r="QB113" s="16"/>
      <c r="QC113" s="16"/>
      <c r="QD113" s="16"/>
      <c r="QE113" s="16"/>
      <c r="QF113" s="16"/>
      <c r="QG113" s="16"/>
      <c r="QH113" s="16"/>
      <c r="QI113" s="16"/>
      <c r="QJ113" s="16"/>
      <c r="QK113" s="16"/>
      <c r="QL113" s="16"/>
      <c r="QM113" s="16"/>
      <c r="QN113" s="16"/>
      <c r="QO113" s="16"/>
      <c r="QP113" s="16"/>
      <c r="QQ113" s="16"/>
      <c r="QR113" s="16"/>
      <c r="QS113" s="16"/>
      <c r="QT113" s="16"/>
      <c r="QU113" s="16"/>
      <c r="QV113" s="16"/>
      <c r="QW113" s="16"/>
      <c r="QX113" s="16"/>
      <c r="QY113" s="16"/>
      <c r="QZ113" s="16"/>
      <c r="RA113" s="16"/>
      <c r="RB113" s="16"/>
      <c r="RC113" s="16"/>
      <c r="RD113" s="16"/>
      <c r="RE113" s="16"/>
      <c r="RF113" s="16"/>
      <c r="RG113" s="16"/>
      <c r="RH113" s="16"/>
      <c r="RI113" s="16"/>
      <c r="RJ113" s="16"/>
      <c r="RK113" s="16"/>
      <c r="RL113" s="16"/>
      <c r="RM113" s="16"/>
      <c r="RN113" s="16"/>
      <c r="RO113" s="16"/>
      <c r="RP113" s="16"/>
      <c r="RQ113" s="16"/>
      <c r="RR113" s="16"/>
      <c r="RS113" s="16"/>
      <c r="RT113" s="16"/>
      <c r="RU113" s="16"/>
      <c r="RV113" s="16"/>
      <c r="RW113" s="16"/>
      <c r="RX113" s="16"/>
      <c r="RY113" s="16"/>
      <c r="RZ113" s="16"/>
      <c r="SA113" s="16"/>
      <c r="SB113" s="16"/>
      <c r="SC113" s="16"/>
      <c r="SD113" s="16"/>
      <c r="SE113" s="16"/>
      <c r="SF113" s="16"/>
      <c r="SG113" s="16"/>
      <c r="SH113" s="16"/>
      <c r="SI113" s="16"/>
      <c r="SJ113" s="16"/>
      <c r="SK113" s="16"/>
      <c r="SL113" s="16"/>
      <c r="SM113" s="16"/>
      <c r="SN113" s="16"/>
      <c r="SO113" s="16"/>
      <c r="SP113" s="16"/>
      <c r="SQ113" s="16"/>
      <c r="SR113" s="16"/>
      <c r="SS113" s="16"/>
      <c r="ST113" s="16"/>
      <c r="SU113" s="16"/>
      <c r="SV113" s="16"/>
      <c r="SW113" s="16"/>
      <c r="SX113" s="16"/>
      <c r="SY113" s="16"/>
      <c r="SZ113" s="16"/>
      <c r="TA113" s="16"/>
      <c r="TB113" s="16"/>
      <c r="TC113" s="16"/>
      <c r="TD113" s="16"/>
      <c r="TE113" s="16"/>
      <c r="TF113" s="16"/>
      <c r="TG113" s="16"/>
      <c r="TH113" s="16"/>
      <c r="TI113" s="16"/>
      <c r="TJ113" s="16"/>
      <c r="TK113" s="16"/>
      <c r="TL113" s="16"/>
      <c r="TM113" s="16"/>
      <c r="TN113" s="16"/>
      <c r="TO113" s="16"/>
      <c r="TP113" s="16"/>
    </row>
    <row r="114" spans="1:536" s="98" customFormat="1" x14ac:dyDescent="0.35">
      <c r="A114" s="604"/>
      <c r="B114" s="604"/>
      <c r="C114" s="604"/>
      <c r="D114" s="293"/>
      <c r="E114" s="293"/>
      <c r="F114" s="604"/>
      <c r="G114" s="604"/>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293"/>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c r="HP114" s="16"/>
      <c r="HQ114" s="16"/>
      <c r="HR114" s="16"/>
      <c r="HS114" s="16"/>
      <c r="HT114" s="16"/>
      <c r="HU114" s="16"/>
      <c r="HV114" s="16"/>
      <c r="HW114" s="16"/>
      <c r="HX114" s="16"/>
      <c r="HY114" s="16"/>
      <c r="HZ114" s="16"/>
      <c r="IA114" s="16"/>
      <c r="IB114" s="16"/>
      <c r="IC114" s="16"/>
      <c r="ID114" s="16"/>
      <c r="IE114" s="16"/>
      <c r="IF114" s="16"/>
      <c r="IG114" s="16"/>
      <c r="IH114" s="16"/>
      <c r="II114" s="16"/>
      <c r="IJ114" s="16"/>
      <c r="IK114" s="16"/>
      <c r="IL114" s="16"/>
      <c r="IM114" s="16"/>
      <c r="IN114" s="16"/>
      <c r="IO114" s="16"/>
      <c r="IP114" s="16"/>
      <c r="IQ114" s="16"/>
      <c r="IR114" s="16"/>
      <c r="IS114" s="16"/>
      <c r="IT114" s="16"/>
      <c r="IU114" s="16"/>
      <c r="IV114" s="16"/>
      <c r="IW114" s="16"/>
      <c r="IX114" s="16"/>
      <c r="IY114" s="16"/>
      <c r="IZ114" s="16"/>
      <c r="JA114" s="16"/>
      <c r="JB114" s="16"/>
      <c r="JC114" s="16"/>
      <c r="JD114" s="16"/>
      <c r="JE114" s="16"/>
      <c r="JF114" s="16"/>
      <c r="JG114" s="16"/>
      <c r="JH114" s="16"/>
      <c r="JI114" s="16"/>
      <c r="JJ114" s="16"/>
      <c r="JK114" s="16"/>
      <c r="JL114" s="16"/>
      <c r="JM114" s="16"/>
      <c r="JN114" s="16"/>
      <c r="JO114" s="16"/>
      <c r="JP114" s="16"/>
      <c r="JQ114" s="16"/>
      <c r="JR114" s="16"/>
      <c r="JS114" s="16"/>
      <c r="JT114" s="16"/>
      <c r="JU114" s="16"/>
      <c r="JV114" s="16"/>
      <c r="JW114" s="16"/>
      <c r="JX114" s="16"/>
      <c r="JY114" s="16"/>
      <c r="JZ114" s="16"/>
      <c r="KA114" s="16"/>
      <c r="KB114" s="16"/>
      <c r="KC114" s="16"/>
      <c r="KD114" s="16"/>
      <c r="KE114" s="16"/>
      <c r="KF114" s="16"/>
      <c r="KG114" s="16"/>
      <c r="KH114" s="16"/>
      <c r="KI114" s="16"/>
      <c r="KJ114" s="16"/>
      <c r="KK114" s="16"/>
      <c r="KL114" s="16"/>
      <c r="KM114" s="16"/>
      <c r="KN114" s="16"/>
      <c r="KO114" s="16"/>
      <c r="KP114" s="16"/>
      <c r="KQ114" s="16"/>
      <c r="KR114" s="16"/>
      <c r="KS114" s="16"/>
      <c r="KT114" s="16"/>
      <c r="KU114" s="16"/>
      <c r="KV114" s="16"/>
      <c r="KW114" s="16"/>
      <c r="KX114" s="16"/>
      <c r="KY114" s="16"/>
      <c r="KZ114" s="16"/>
      <c r="LA114" s="16"/>
      <c r="LB114" s="16"/>
      <c r="LC114" s="16"/>
      <c r="LD114" s="16"/>
      <c r="LE114" s="16"/>
      <c r="LF114" s="16"/>
      <c r="LG114" s="16"/>
      <c r="LH114" s="16"/>
      <c r="LI114" s="16"/>
      <c r="LJ114" s="16"/>
      <c r="LK114" s="16"/>
      <c r="LL114" s="16"/>
      <c r="LM114" s="16"/>
      <c r="LN114" s="16"/>
      <c r="LO114" s="16"/>
      <c r="LP114" s="16"/>
      <c r="LQ114" s="16"/>
      <c r="LR114" s="16"/>
      <c r="LS114" s="16"/>
      <c r="LT114" s="16"/>
      <c r="LU114" s="16"/>
      <c r="LV114" s="16"/>
      <c r="LW114" s="16"/>
      <c r="LX114" s="16"/>
      <c r="LY114" s="16"/>
      <c r="LZ114" s="16"/>
      <c r="MA114" s="16"/>
      <c r="MB114" s="16"/>
      <c r="MC114" s="16"/>
      <c r="MD114" s="16"/>
      <c r="ME114" s="16"/>
      <c r="MF114" s="16"/>
      <c r="MG114" s="16"/>
      <c r="MH114" s="16"/>
      <c r="MI114" s="16"/>
      <c r="MJ114" s="16"/>
      <c r="MK114" s="16"/>
      <c r="ML114" s="16"/>
      <c r="MM114" s="16"/>
      <c r="MN114" s="16"/>
      <c r="MO114" s="16"/>
      <c r="MP114" s="16"/>
      <c r="MQ114" s="16"/>
      <c r="MR114" s="16"/>
      <c r="MS114" s="16"/>
      <c r="MT114" s="16"/>
      <c r="MU114" s="16"/>
      <c r="MV114" s="16"/>
      <c r="MW114" s="16"/>
      <c r="MX114" s="16"/>
      <c r="MY114" s="16"/>
      <c r="MZ114" s="16"/>
      <c r="NA114" s="16"/>
      <c r="NB114" s="16"/>
      <c r="NC114" s="16"/>
      <c r="ND114" s="16"/>
      <c r="NE114" s="16"/>
      <c r="NF114" s="16"/>
      <c r="NG114" s="16"/>
      <c r="NH114" s="16"/>
      <c r="NI114" s="16"/>
      <c r="NJ114" s="16"/>
      <c r="NK114" s="16"/>
      <c r="NL114" s="16"/>
      <c r="NM114" s="16"/>
      <c r="NN114" s="16"/>
      <c r="NO114" s="16"/>
      <c r="NP114" s="16"/>
      <c r="NQ114" s="16"/>
      <c r="NR114" s="16"/>
      <c r="NS114" s="16"/>
      <c r="NT114" s="16"/>
      <c r="NU114" s="16"/>
      <c r="NV114" s="16"/>
      <c r="NW114" s="16"/>
      <c r="NX114" s="16"/>
      <c r="NY114" s="16"/>
      <c r="NZ114" s="16"/>
      <c r="OA114" s="16"/>
      <c r="OB114" s="16"/>
      <c r="OC114" s="16"/>
      <c r="OD114" s="16"/>
      <c r="OE114" s="16"/>
      <c r="OF114" s="16"/>
      <c r="OG114" s="16"/>
      <c r="OH114" s="16"/>
      <c r="OI114" s="16"/>
      <c r="OJ114" s="16"/>
      <c r="OK114" s="16"/>
      <c r="OL114" s="16"/>
      <c r="OM114" s="16"/>
      <c r="ON114" s="16"/>
      <c r="OO114" s="16"/>
      <c r="OP114" s="16"/>
      <c r="OQ114" s="16"/>
      <c r="OR114" s="16"/>
      <c r="OS114" s="16"/>
      <c r="OT114" s="16"/>
      <c r="OU114" s="16"/>
      <c r="OV114" s="16"/>
      <c r="OW114" s="16"/>
      <c r="OX114" s="16"/>
      <c r="OY114" s="16"/>
      <c r="OZ114" s="16"/>
      <c r="PA114" s="16"/>
      <c r="PB114" s="16"/>
      <c r="PC114" s="16"/>
      <c r="PD114" s="16"/>
      <c r="PE114" s="16"/>
      <c r="PF114" s="16"/>
      <c r="PG114" s="16"/>
      <c r="PH114" s="16"/>
      <c r="PI114" s="16"/>
      <c r="PJ114" s="16"/>
      <c r="PK114" s="16"/>
      <c r="PL114" s="16"/>
      <c r="PM114" s="16"/>
      <c r="PN114" s="16"/>
      <c r="PO114" s="16"/>
      <c r="PP114" s="16"/>
      <c r="PQ114" s="16"/>
      <c r="PR114" s="16"/>
      <c r="PS114" s="16"/>
      <c r="PT114" s="16"/>
      <c r="PU114" s="16"/>
      <c r="PV114" s="16"/>
      <c r="PW114" s="16"/>
      <c r="PX114" s="16"/>
      <c r="PY114" s="16"/>
      <c r="PZ114" s="16"/>
      <c r="QA114" s="16"/>
      <c r="QB114" s="16"/>
      <c r="QC114" s="16"/>
      <c r="QD114" s="16"/>
      <c r="QE114" s="16"/>
      <c r="QF114" s="16"/>
      <c r="QG114" s="16"/>
      <c r="QH114" s="16"/>
      <c r="QI114" s="16"/>
      <c r="QJ114" s="16"/>
      <c r="QK114" s="16"/>
      <c r="QL114" s="16"/>
      <c r="QM114" s="16"/>
      <c r="QN114" s="16"/>
      <c r="QO114" s="16"/>
      <c r="QP114" s="16"/>
      <c r="QQ114" s="16"/>
      <c r="QR114" s="16"/>
      <c r="QS114" s="16"/>
      <c r="QT114" s="16"/>
      <c r="QU114" s="16"/>
      <c r="QV114" s="16"/>
      <c r="QW114" s="16"/>
      <c r="QX114" s="16"/>
      <c r="QY114" s="16"/>
      <c r="QZ114" s="16"/>
      <c r="RA114" s="16"/>
      <c r="RB114" s="16"/>
      <c r="RC114" s="16"/>
      <c r="RD114" s="16"/>
      <c r="RE114" s="16"/>
      <c r="RF114" s="16"/>
      <c r="RG114" s="16"/>
      <c r="RH114" s="16"/>
      <c r="RI114" s="16"/>
      <c r="RJ114" s="16"/>
      <c r="RK114" s="16"/>
      <c r="RL114" s="16"/>
      <c r="RM114" s="16"/>
      <c r="RN114" s="16"/>
      <c r="RO114" s="16"/>
      <c r="RP114" s="16"/>
      <c r="RQ114" s="16"/>
      <c r="RR114" s="16"/>
      <c r="RS114" s="16"/>
      <c r="RT114" s="16"/>
      <c r="RU114" s="16"/>
      <c r="RV114" s="16"/>
      <c r="RW114" s="16"/>
      <c r="RX114" s="16"/>
      <c r="RY114" s="16"/>
      <c r="RZ114" s="16"/>
      <c r="SA114" s="16"/>
      <c r="SB114" s="16"/>
      <c r="SC114" s="16"/>
      <c r="SD114" s="16"/>
      <c r="SE114" s="16"/>
      <c r="SF114" s="16"/>
      <c r="SG114" s="16"/>
      <c r="SH114" s="16"/>
      <c r="SI114" s="16"/>
      <c r="SJ114" s="16"/>
      <c r="SK114" s="16"/>
      <c r="SL114" s="16"/>
      <c r="SM114" s="16"/>
      <c r="SN114" s="16"/>
      <c r="SO114" s="16"/>
      <c r="SP114" s="16"/>
      <c r="SQ114" s="16"/>
      <c r="SR114" s="16"/>
      <c r="SS114" s="16"/>
      <c r="ST114" s="16"/>
      <c r="SU114" s="16"/>
      <c r="SV114" s="16"/>
      <c r="SW114" s="16"/>
      <c r="SX114" s="16"/>
      <c r="SY114" s="16"/>
      <c r="SZ114" s="16"/>
      <c r="TA114" s="16"/>
      <c r="TB114" s="16"/>
      <c r="TC114" s="16"/>
      <c r="TD114" s="16"/>
      <c r="TE114" s="16"/>
      <c r="TF114" s="16"/>
      <c r="TG114" s="16"/>
      <c r="TH114" s="16"/>
      <c r="TI114" s="16"/>
      <c r="TJ114" s="16"/>
      <c r="TK114" s="16"/>
      <c r="TL114" s="16"/>
      <c r="TM114" s="16"/>
      <c r="TN114" s="16"/>
      <c r="TO114" s="16"/>
      <c r="TP114" s="16"/>
    </row>
    <row r="115" spans="1:536" s="98" customFormat="1" x14ac:dyDescent="0.35">
      <c r="A115" s="604"/>
      <c r="B115" s="604"/>
      <c r="C115" s="604"/>
      <c r="D115" s="293"/>
      <c r="E115" s="293"/>
      <c r="F115" s="604"/>
      <c r="G115" s="604"/>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3"/>
      <c r="AW115" s="293"/>
      <c r="AX115" s="293"/>
      <c r="AY115" s="293"/>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c r="JC115" s="16"/>
      <c r="JD115" s="16"/>
      <c r="JE115" s="16"/>
      <c r="JF115" s="16"/>
      <c r="JG115" s="16"/>
      <c r="JH115" s="16"/>
      <c r="JI115" s="16"/>
      <c r="JJ115" s="16"/>
      <c r="JK115" s="16"/>
      <c r="JL115" s="16"/>
      <c r="JM115" s="16"/>
      <c r="JN115" s="16"/>
      <c r="JO115" s="16"/>
      <c r="JP115" s="16"/>
      <c r="JQ115" s="16"/>
      <c r="JR115" s="16"/>
      <c r="JS115" s="16"/>
      <c r="JT115" s="16"/>
      <c r="JU115" s="16"/>
      <c r="JV115" s="16"/>
      <c r="JW115" s="16"/>
      <c r="JX115" s="16"/>
      <c r="JY115" s="16"/>
      <c r="JZ115" s="16"/>
      <c r="KA115" s="16"/>
      <c r="KB115" s="16"/>
      <c r="KC115" s="16"/>
      <c r="KD115" s="16"/>
      <c r="KE115" s="16"/>
      <c r="KF115" s="16"/>
      <c r="KG115" s="16"/>
      <c r="KH115" s="16"/>
      <c r="KI115" s="16"/>
      <c r="KJ115" s="16"/>
      <c r="KK115" s="16"/>
      <c r="KL115" s="16"/>
      <c r="KM115" s="16"/>
      <c r="KN115" s="16"/>
      <c r="KO115" s="16"/>
      <c r="KP115" s="16"/>
      <c r="KQ115" s="16"/>
      <c r="KR115" s="16"/>
      <c r="KS115" s="16"/>
      <c r="KT115" s="16"/>
      <c r="KU115" s="16"/>
      <c r="KV115" s="16"/>
      <c r="KW115" s="16"/>
      <c r="KX115" s="16"/>
      <c r="KY115" s="16"/>
      <c r="KZ115" s="16"/>
      <c r="LA115" s="16"/>
      <c r="LB115" s="16"/>
      <c r="LC115" s="16"/>
      <c r="LD115" s="16"/>
      <c r="LE115" s="16"/>
      <c r="LF115" s="16"/>
      <c r="LG115" s="16"/>
      <c r="LH115" s="16"/>
      <c r="LI115" s="16"/>
      <c r="LJ115" s="16"/>
      <c r="LK115" s="16"/>
      <c r="LL115" s="16"/>
      <c r="LM115" s="16"/>
      <c r="LN115" s="16"/>
      <c r="LO115" s="16"/>
      <c r="LP115" s="16"/>
      <c r="LQ115" s="16"/>
      <c r="LR115" s="16"/>
      <c r="LS115" s="16"/>
      <c r="LT115" s="16"/>
      <c r="LU115" s="16"/>
      <c r="LV115" s="16"/>
      <c r="LW115" s="16"/>
      <c r="LX115" s="16"/>
      <c r="LY115" s="16"/>
      <c r="LZ115" s="16"/>
      <c r="MA115" s="16"/>
      <c r="MB115" s="16"/>
      <c r="MC115" s="16"/>
      <c r="MD115" s="16"/>
      <c r="ME115" s="16"/>
      <c r="MF115" s="16"/>
      <c r="MG115" s="16"/>
      <c r="MH115" s="16"/>
      <c r="MI115" s="16"/>
      <c r="MJ115" s="16"/>
      <c r="MK115" s="16"/>
      <c r="ML115" s="16"/>
      <c r="MM115" s="16"/>
      <c r="MN115" s="16"/>
      <c r="MO115" s="16"/>
      <c r="MP115" s="16"/>
      <c r="MQ115" s="16"/>
      <c r="MR115" s="16"/>
      <c r="MS115" s="16"/>
      <c r="MT115" s="16"/>
      <c r="MU115" s="16"/>
      <c r="MV115" s="16"/>
      <c r="MW115" s="16"/>
      <c r="MX115" s="16"/>
      <c r="MY115" s="16"/>
      <c r="MZ115" s="16"/>
      <c r="NA115" s="16"/>
      <c r="NB115" s="16"/>
      <c r="NC115" s="16"/>
      <c r="ND115" s="16"/>
      <c r="NE115" s="16"/>
      <c r="NF115" s="16"/>
      <c r="NG115" s="16"/>
      <c r="NH115" s="16"/>
      <c r="NI115" s="16"/>
      <c r="NJ115" s="16"/>
      <c r="NK115" s="16"/>
      <c r="NL115" s="16"/>
      <c r="NM115" s="16"/>
      <c r="NN115" s="16"/>
      <c r="NO115" s="16"/>
      <c r="NP115" s="16"/>
      <c r="NQ115" s="16"/>
      <c r="NR115" s="16"/>
      <c r="NS115" s="16"/>
      <c r="NT115" s="16"/>
      <c r="NU115" s="16"/>
      <c r="NV115" s="16"/>
      <c r="NW115" s="16"/>
      <c r="NX115" s="16"/>
      <c r="NY115" s="16"/>
      <c r="NZ115" s="16"/>
      <c r="OA115" s="16"/>
      <c r="OB115" s="16"/>
      <c r="OC115" s="16"/>
      <c r="OD115" s="16"/>
      <c r="OE115" s="16"/>
      <c r="OF115" s="16"/>
      <c r="OG115" s="16"/>
      <c r="OH115" s="16"/>
      <c r="OI115" s="16"/>
      <c r="OJ115" s="16"/>
      <c r="OK115" s="16"/>
      <c r="OL115" s="16"/>
      <c r="OM115" s="16"/>
      <c r="ON115" s="16"/>
      <c r="OO115" s="16"/>
      <c r="OP115" s="16"/>
      <c r="OQ115" s="16"/>
      <c r="OR115" s="16"/>
      <c r="OS115" s="16"/>
      <c r="OT115" s="16"/>
      <c r="OU115" s="16"/>
      <c r="OV115" s="16"/>
      <c r="OW115" s="16"/>
      <c r="OX115" s="16"/>
      <c r="OY115" s="16"/>
      <c r="OZ115" s="16"/>
      <c r="PA115" s="16"/>
      <c r="PB115" s="16"/>
      <c r="PC115" s="16"/>
      <c r="PD115" s="16"/>
      <c r="PE115" s="16"/>
      <c r="PF115" s="16"/>
      <c r="PG115" s="16"/>
      <c r="PH115" s="16"/>
      <c r="PI115" s="16"/>
      <c r="PJ115" s="16"/>
      <c r="PK115" s="16"/>
      <c r="PL115" s="16"/>
      <c r="PM115" s="16"/>
      <c r="PN115" s="16"/>
      <c r="PO115" s="16"/>
      <c r="PP115" s="16"/>
      <c r="PQ115" s="16"/>
      <c r="PR115" s="16"/>
      <c r="PS115" s="16"/>
      <c r="PT115" s="16"/>
      <c r="PU115" s="16"/>
      <c r="PV115" s="16"/>
      <c r="PW115" s="16"/>
      <c r="PX115" s="16"/>
      <c r="PY115" s="16"/>
      <c r="PZ115" s="16"/>
      <c r="QA115" s="16"/>
      <c r="QB115" s="16"/>
      <c r="QC115" s="16"/>
      <c r="QD115" s="16"/>
      <c r="QE115" s="16"/>
      <c r="QF115" s="16"/>
      <c r="QG115" s="16"/>
      <c r="QH115" s="16"/>
      <c r="QI115" s="16"/>
      <c r="QJ115" s="16"/>
      <c r="QK115" s="16"/>
      <c r="QL115" s="16"/>
      <c r="QM115" s="16"/>
      <c r="QN115" s="16"/>
      <c r="QO115" s="16"/>
      <c r="QP115" s="16"/>
      <c r="QQ115" s="16"/>
      <c r="QR115" s="16"/>
      <c r="QS115" s="16"/>
      <c r="QT115" s="16"/>
      <c r="QU115" s="16"/>
      <c r="QV115" s="16"/>
      <c r="QW115" s="16"/>
      <c r="QX115" s="16"/>
      <c r="QY115" s="16"/>
      <c r="QZ115" s="16"/>
      <c r="RA115" s="16"/>
      <c r="RB115" s="16"/>
      <c r="RC115" s="16"/>
      <c r="RD115" s="16"/>
      <c r="RE115" s="16"/>
      <c r="RF115" s="16"/>
      <c r="RG115" s="16"/>
      <c r="RH115" s="16"/>
      <c r="RI115" s="16"/>
      <c r="RJ115" s="16"/>
      <c r="RK115" s="16"/>
      <c r="RL115" s="16"/>
      <c r="RM115" s="16"/>
      <c r="RN115" s="16"/>
      <c r="RO115" s="16"/>
      <c r="RP115" s="16"/>
      <c r="RQ115" s="16"/>
      <c r="RR115" s="16"/>
      <c r="RS115" s="16"/>
      <c r="RT115" s="16"/>
      <c r="RU115" s="16"/>
      <c r="RV115" s="16"/>
      <c r="RW115" s="16"/>
      <c r="RX115" s="16"/>
      <c r="RY115" s="16"/>
      <c r="RZ115" s="16"/>
      <c r="SA115" s="16"/>
      <c r="SB115" s="16"/>
      <c r="SC115" s="16"/>
      <c r="SD115" s="16"/>
      <c r="SE115" s="16"/>
      <c r="SF115" s="16"/>
      <c r="SG115" s="16"/>
      <c r="SH115" s="16"/>
      <c r="SI115" s="16"/>
      <c r="SJ115" s="16"/>
      <c r="SK115" s="16"/>
      <c r="SL115" s="16"/>
      <c r="SM115" s="16"/>
      <c r="SN115" s="16"/>
      <c r="SO115" s="16"/>
      <c r="SP115" s="16"/>
      <c r="SQ115" s="16"/>
      <c r="SR115" s="16"/>
      <c r="SS115" s="16"/>
      <c r="ST115" s="16"/>
      <c r="SU115" s="16"/>
      <c r="SV115" s="16"/>
      <c r="SW115" s="16"/>
      <c r="SX115" s="16"/>
      <c r="SY115" s="16"/>
      <c r="SZ115" s="16"/>
      <c r="TA115" s="16"/>
      <c r="TB115" s="16"/>
      <c r="TC115" s="16"/>
      <c r="TD115" s="16"/>
      <c r="TE115" s="16"/>
      <c r="TF115" s="16"/>
      <c r="TG115" s="16"/>
      <c r="TH115" s="16"/>
      <c r="TI115" s="16"/>
      <c r="TJ115" s="16"/>
      <c r="TK115" s="16"/>
      <c r="TL115" s="16"/>
      <c r="TM115" s="16"/>
      <c r="TN115" s="16"/>
      <c r="TO115" s="16"/>
      <c r="TP115" s="16"/>
    </row>
    <row r="116" spans="1:536" s="98" customFormat="1" x14ac:dyDescent="0.35">
      <c r="A116" s="604"/>
      <c r="B116" s="604"/>
      <c r="C116" s="604"/>
      <c r="D116" s="293"/>
      <c r="E116" s="293"/>
      <c r="F116" s="604"/>
      <c r="G116" s="604"/>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c r="AI116" s="293"/>
      <c r="AJ116" s="293"/>
      <c r="AK116" s="293"/>
      <c r="AL116" s="293"/>
      <c r="AM116" s="293"/>
      <c r="AN116" s="293"/>
      <c r="AO116" s="293"/>
      <c r="AP116" s="293"/>
      <c r="AQ116" s="293"/>
      <c r="AR116" s="293"/>
      <c r="AS116" s="293"/>
      <c r="AT116" s="293"/>
      <c r="AU116" s="293"/>
      <c r="AV116" s="293"/>
      <c r="AW116" s="293"/>
      <c r="AX116" s="293"/>
      <c r="AY116" s="293"/>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c r="JG116" s="16"/>
      <c r="JH116" s="16"/>
      <c r="JI116" s="16"/>
      <c r="JJ116" s="16"/>
      <c r="JK116" s="16"/>
      <c r="JL116" s="16"/>
      <c r="JM116" s="16"/>
      <c r="JN116" s="16"/>
      <c r="JO116" s="16"/>
      <c r="JP116" s="16"/>
      <c r="JQ116" s="16"/>
      <c r="JR116" s="16"/>
      <c r="JS116" s="16"/>
      <c r="JT116" s="16"/>
      <c r="JU116" s="16"/>
      <c r="JV116" s="16"/>
      <c r="JW116" s="16"/>
      <c r="JX116" s="16"/>
      <c r="JY116" s="16"/>
      <c r="JZ116" s="16"/>
      <c r="KA116" s="16"/>
      <c r="KB116" s="16"/>
      <c r="KC116" s="16"/>
      <c r="KD116" s="16"/>
      <c r="KE116" s="16"/>
      <c r="KF116" s="16"/>
      <c r="KG116" s="16"/>
      <c r="KH116" s="16"/>
      <c r="KI116" s="16"/>
      <c r="KJ116" s="16"/>
      <c r="KK116" s="16"/>
      <c r="KL116" s="16"/>
      <c r="KM116" s="16"/>
      <c r="KN116" s="16"/>
      <c r="KO116" s="16"/>
      <c r="KP116" s="16"/>
      <c r="KQ116" s="16"/>
      <c r="KR116" s="16"/>
      <c r="KS116" s="16"/>
      <c r="KT116" s="16"/>
      <c r="KU116" s="16"/>
      <c r="KV116" s="16"/>
      <c r="KW116" s="16"/>
      <c r="KX116" s="16"/>
      <c r="KY116" s="16"/>
      <c r="KZ116" s="16"/>
      <c r="LA116" s="16"/>
      <c r="LB116" s="16"/>
      <c r="LC116" s="16"/>
      <c r="LD116" s="16"/>
      <c r="LE116" s="16"/>
      <c r="LF116" s="16"/>
      <c r="LG116" s="16"/>
      <c r="LH116" s="16"/>
      <c r="LI116" s="16"/>
      <c r="LJ116" s="16"/>
      <c r="LK116" s="16"/>
      <c r="LL116" s="16"/>
      <c r="LM116" s="16"/>
      <c r="LN116" s="16"/>
      <c r="LO116" s="16"/>
      <c r="LP116" s="16"/>
      <c r="LQ116" s="16"/>
      <c r="LR116" s="16"/>
      <c r="LS116" s="16"/>
      <c r="LT116" s="16"/>
      <c r="LU116" s="16"/>
      <c r="LV116" s="16"/>
      <c r="LW116" s="16"/>
      <c r="LX116" s="16"/>
      <c r="LY116" s="16"/>
      <c r="LZ116" s="16"/>
      <c r="MA116" s="16"/>
      <c r="MB116" s="16"/>
      <c r="MC116" s="16"/>
      <c r="MD116" s="16"/>
      <c r="ME116" s="16"/>
      <c r="MF116" s="16"/>
      <c r="MG116" s="16"/>
      <c r="MH116" s="16"/>
      <c r="MI116" s="16"/>
      <c r="MJ116" s="16"/>
      <c r="MK116" s="16"/>
      <c r="ML116" s="16"/>
      <c r="MM116" s="16"/>
      <c r="MN116" s="16"/>
      <c r="MO116" s="16"/>
      <c r="MP116" s="16"/>
      <c r="MQ116" s="16"/>
      <c r="MR116" s="16"/>
      <c r="MS116" s="16"/>
      <c r="MT116" s="16"/>
      <c r="MU116" s="16"/>
      <c r="MV116" s="16"/>
      <c r="MW116" s="16"/>
      <c r="MX116" s="16"/>
      <c r="MY116" s="16"/>
      <c r="MZ116" s="16"/>
      <c r="NA116" s="16"/>
      <c r="NB116" s="16"/>
      <c r="NC116" s="16"/>
      <c r="ND116" s="16"/>
      <c r="NE116" s="16"/>
      <c r="NF116" s="16"/>
      <c r="NG116" s="16"/>
      <c r="NH116" s="16"/>
      <c r="NI116" s="16"/>
      <c r="NJ116" s="16"/>
      <c r="NK116" s="16"/>
      <c r="NL116" s="16"/>
      <c r="NM116" s="16"/>
      <c r="NN116" s="16"/>
      <c r="NO116" s="16"/>
      <c r="NP116" s="16"/>
      <c r="NQ116" s="16"/>
      <c r="NR116" s="16"/>
      <c r="NS116" s="16"/>
      <c r="NT116" s="16"/>
      <c r="NU116" s="16"/>
      <c r="NV116" s="16"/>
      <c r="NW116" s="16"/>
      <c r="NX116" s="16"/>
      <c r="NY116" s="16"/>
      <c r="NZ116" s="16"/>
      <c r="OA116" s="16"/>
      <c r="OB116" s="16"/>
      <c r="OC116" s="16"/>
      <c r="OD116" s="16"/>
      <c r="OE116" s="16"/>
      <c r="OF116" s="16"/>
      <c r="OG116" s="16"/>
      <c r="OH116" s="16"/>
      <c r="OI116" s="16"/>
      <c r="OJ116" s="16"/>
      <c r="OK116" s="16"/>
      <c r="OL116" s="16"/>
      <c r="OM116" s="16"/>
      <c r="ON116" s="16"/>
      <c r="OO116" s="16"/>
      <c r="OP116" s="16"/>
      <c r="OQ116" s="16"/>
      <c r="OR116" s="16"/>
      <c r="OS116" s="16"/>
      <c r="OT116" s="16"/>
      <c r="OU116" s="16"/>
      <c r="OV116" s="16"/>
      <c r="OW116" s="16"/>
      <c r="OX116" s="16"/>
      <c r="OY116" s="16"/>
      <c r="OZ116" s="16"/>
      <c r="PA116" s="16"/>
      <c r="PB116" s="16"/>
      <c r="PC116" s="16"/>
      <c r="PD116" s="16"/>
      <c r="PE116" s="16"/>
      <c r="PF116" s="16"/>
      <c r="PG116" s="16"/>
      <c r="PH116" s="16"/>
      <c r="PI116" s="16"/>
      <c r="PJ116" s="16"/>
      <c r="PK116" s="16"/>
      <c r="PL116" s="16"/>
      <c r="PM116" s="16"/>
      <c r="PN116" s="16"/>
      <c r="PO116" s="16"/>
      <c r="PP116" s="16"/>
      <c r="PQ116" s="16"/>
      <c r="PR116" s="16"/>
      <c r="PS116" s="16"/>
      <c r="PT116" s="16"/>
      <c r="PU116" s="16"/>
      <c r="PV116" s="16"/>
      <c r="PW116" s="16"/>
      <c r="PX116" s="16"/>
      <c r="PY116" s="16"/>
      <c r="PZ116" s="16"/>
      <c r="QA116" s="16"/>
      <c r="QB116" s="16"/>
      <c r="QC116" s="16"/>
      <c r="QD116" s="16"/>
      <c r="QE116" s="16"/>
      <c r="QF116" s="16"/>
      <c r="QG116" s="16"/>
      <c r="QH116" s="16"/>
      <c r="QI116" s="16"/>
      <c r="QJ116" s="16"/>
      <c r="QK116" s="16"/>
      <c r="QL116" s="16"/>
      <c r="QM116" s="16"/>
      <c r="QN116" s="16"/>
      <c r="QO116" s="16"/>
      <c r="QP116" s="16"/>
      <c r="QQ116" s="16"/>
      <c r="QR116" s="16"/>
      <c r="QS116" s="16"/>
      <c r="QT116" s="16"/>
      <c r="QU116" s="16"/>
      <c r="QV116" s="16"/>
      <c r="QW116" s="16"/>
      <c r="QX116" s="16"/>
      <c r="QY116" s="16"/>
      <c r="QZ116" s="16"/>
      <c r="RA116" s="16"/>
      <c r="RB116" s="16"/>
      <c r="RC116" s="16"/>
      <c r="RD116" s="16"/>
      <c r="RE116" s="16"/>
      <c r="RF116" s="16"/>
      <c r="RG116" s="16"/>
      <c r="RH116" s="16"/>
      <c r="RI116" s="16"/>
      <c r="RJ116" s="16"/>
      <c r="RK116" s="16"/>
      <c r="RL116" s="16"/>
      <c r="RM116" s="16"/>
      <c r="RN116" s="16"/>
      <c r="RO116" s="16"/>
      <c r="RP116" s="16"/>
      <c r="RQ116" s="16"/>
      <c r="RR116" s="16"/>
      <c r="RS116" s="16"/>
      <c r="RT116" s="16"/>
      <c r="RU116" s="16"/>
      <c r="RV116" s="16"/>
      <c r="RW116" s="16"/>
      <c r="RX116" s="16"/>
      <c r="RY116" s="16"/>
      <c r="RZ116" s="16"/>
      <c r="SA116" s="16"/>
      <c r="SB116" s="16"/>
      <c r="SC116" s="16"/>
      <c r="SD116" s="16"/>
      <c r="SE116" s="16"/>
      <c r="SF116" s="16"/>
      <c r="SG116" s="16"/>
      <c r="SH116" s="16"/>
      <c r="SI116" s="16"/>
      <c r="SJ116" s="16"/>
      <c r="SK116" s="16"/>
      <c r="SL116" s="16"/>
      <c r="SM116" s="16"/>
      <c r="SN116" s="16"/>
      <c r="SO116" s="16"/>
      <c r="SP116" s="16"/>
      <c r="SQ116" s="16"/>
      <c r="SR116" s="16"/>
      <c r="SS116" s="16"/>
      <c r="ST116" s="16"/>
      <c r="SU116" s="16"/>
      <c r="SV116" s="16"/>
      <c r="SW116" s="16"/>
      <c r="SX116" s="16"/>
      <c r="SY116" s="16"/>
      <c r="SZ116" s="16"/>
      <c r="TA116" s="16"/>
      <c r="TB116" s="16"/>
      <c r="TC116" s="16"/>
      <c r="TD116" s="16"/>
      <c r="TE116" s="16"/>
      <c r="TF116" s="16"/>
      <c r="TG116" s="16"/>
      <c r="TH116" s="16"/>
      <c r="TI116" s="16"/>
      <c r="TJ116" s="16"/>
      <c r="TK116" s="16"/>
      <c r="TL116" s="16"/>
      <c r="TM116" s="16"/>
      <c r="TN116" s="16"/>
      <c r="TO116" s="16"/>
      <c r="TP116" s="16"/>
    </row>
    <row r="117" spans="1:536" s="98" customFormat="1" x14ac:dyDescent="0.35">
      <c r="A117" s="604"/>
      <c r="B117" s="604"/>
      <c r="C117" s="604"/>
      <c r="D117" s="293"/>
      <c r="E117" s="293"/>
      <c r="F117" s="604"/>
      <c r="G117" s="604"/>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3"/>
      <c r="AP117" s="293"/>
      <c r="AQ117" s="293"/>
      <c r="AR117" s="293"/>
      <c r="AS117" s="293"/>
      <c r="AT117" s="293"/>
      <c r="AU117" s="293"/>
      <c r="AV117" s="293"/>
      <c r="AW117" s="293"/>
      <c r="AX117" s="293"/>
      <c r="AY117" s="293"/>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c r="IT117" s="16"/>
      <c r="IU117" s="16"/>
      <c r="IV117" s="16"/>
      <c r="IW117" s="16"/>
      <c r="IX117" s="16"/>
      <c r="IY117" s="16"/>
      <c r="IZ117" s="16"/>
      <c r="JA117" s="16"/>
      <c r="JB117" s="16"/>
      <c r="JC117" s="16"/>
      <c r="JD117" s="16"/>
      <c r="JE117" s="16"/>
      <c r="JF117" s="16"/>
      <c r="JG117" s="16"/>
      <c r="JH117" s="16"/>
      <c r="JI117" s="16"/>
      <c r="JJ117" s="16"/>
      <c r="JK117" s="16"/>
      <c r="JL117" s="16"/>
      <c r="JM117" s="16"/>
      <c r="JN117" s="16"/>
      <c r="JO117" s="16"/>
      <c r="JP117" s="16"/>
      <c r="JQ117" s="16"/>
      <c r="JR117" s="16"/>
      <c r="JS117" s="16"/>
      <c r="JT117" s="16"/>
      <c r="JU117" s="16"/>
      <c r="JV117" s="16"/>
      <c r="JW117" s="16"/>
      <c r="JX117" s="16"/>
      <c r="JY117" s="16"/>
      <c r="JZ117" s="16"/>
      <c r="KA117" s="16"/>
      <c r="KB117" s="16"/>
      <c r="KC117" s="16"/>
      <c r="KD117" s="16"/>
      <c r="KE117" s="16"/>
      <c r="KF117" s="16"/>
      <c r="KG117" s="16"/>
      <c r="KH117" s="16"/>
      <c r="KI117" s="16"/>
      <c r="KJ117" s="16"/>
      <c r="KK117" s="16"/>
      <c r="KL117" s="16"/>
      <c r="KM117" s="16"/>
      <c r="KN117" s="16"/>
      <c r="KO117" s="16"/>
      <c r="KP117" s="16"/>
      <c r="KQ117" s="16"/>
      <c r="KR117" s="16"/>
      <c r="KS117" s="16"/>
      <c r="KT117" s="16"/>
      <c r="KU117" s="16"/>
      <c r="KV117" s="16"/>
      <c r="KW117" s="16"/>
      <c r="KX117" s="16"/>
      <c r="KY117" s="16"/>
      <c r="KZ117" s="16"/>
      <c r="LA117" s="16"/>
      <c r="LB117" s="16"/>
      <c r="LC117" s="16"/>
      <c r="LD117" s="16"/>
      <c r="LE117" s="16"/>
      <c r="LF117" s="16"/>
      <c r="LG117" s="16"/>
      <c r="LH117" s="16"/>
      <c r="LI117" s="16"/>
      <c r="LJ117" s="16"/>
      <c r="LK117" s="16"/>
      <c r="LL117" s="16"/>
      <c r="LM117" s="16"/>
      <c r="LN117" s="16"/>
      <c r="LO117" s="16"/>
      <c r="LP117" s="16"/>
      <c r="LQ117" s="16"/>
      <c r="LR117" s="16"/>
      <c r="LS117" s="16"/>
      <c r="LT117" s="16"/>
      <c r="LU117" s="16"/>
      <c r="LV117" s="16"/>
      <c r="LW117" s="16"/>
      <c r="LX117" s="16"/>
      <c r="LY117" s="16"/>
      <c r="LZ117" s="16"/>
      <c r="MA117" s="16"/>
      <c r="MB117" s="16"/>
      <c r="MC117" s="16"/>
      <c r="MD117" s="16"/>
      <c r="ME117" s="16"/>
      <c r="MF117" s="16"/>
      <c r="MG117" s="16"/>
      <c r="MH117" s="16"/>
      <c r="MI117" s="16"/>
      <c r="MJ117" s="16"/>
      <c r="MK117" s="16"/>
      <c r="ML117" s="16"/>
      <c r="MM117" s="16"/>
      <c r="MN117" s="16"/>
      <c r="MO117" s="16"/>
      <c r="MP117" s="16"/>
      <c r="MQ117" s="16"/>
      <c r="MR117" s="16"/>
      <c r="MS117" s="16"/>
      <c r="MT117" s="16"/>
      <c r="MU117" s="16"/>
      <c r="MV117" s="16"/>
      <c r="MW117" s="16"/>
      <c r="MX117" s="16"/>
      <c r="MY117" s="16"/>
      <c r="MZ117" s="16"/>
      <c r="NA117" s="16"/>
      <c r="NB117" s="16"/>
      <c r="NC117" s="16"/>
      <c r="ND117" s="16"/>
      <c r="NE117" s="16"/>
      <c r="NF117" s="16"/>
      <c r="NG117" s="16"/>
      <c r="NH117" s="16"/>
      <c r="NI117" s="16"/>
      <c r="NJ117" s="16"/>
      <c r="NK117" s="16"/>
      <c r="NL117" s="16"/>
      <c r="NM117" s="16"/>
      <c r="NN117" s="16"/>
      <c r="NO117" s="16"/>
      <c r="NP117" s="16"/>
      <c r="NQ117" s="16"/>
      <c r="NR117" s="16"/>
      <c r="NS117" s="16"/>
      <c r="NT117" s="16"/>
      <c r="NU117" s="16"/>
      <c r="NV117" s="16"/>
      <c r="NW117" s="16"/>
      <c r="NX117" s="16"/>
      <c r="NY117" s="16"/>
      <c r="NZ117" s="16"/>
      <c r="OA117" s="16"/>
      <c r="OB117" s="16"/>
      <c r="OC117" s="16"/>
      <c r="OD117" s="16"/>
      <c r="OE117" s="16"/>
      <c r="OF117" s="16"/>
      <c r="OG117" s="16"/>
      <c r="OH117" s="16"/>
      <c r="OI117" s="16"/>
      <c r="OJ117" s="16"/>
      <c r="OK117" s="16"/>
      <c r="OL117" s="16"/>
      <c r="OM117" s="16"/>
      <c r="ON117" s="16"/>
      <c r="OO117" s="16"/>
      <c r="OP117" s="16"/>
      <c r="OQ117" s="16"/>
      <c r="OR117" s="16"/>
      <c r="OS117" s="16"/>
      <c r="OT117" s="16"/>
      <c r="OU117" s="16"/>
      <c r="OV117" s="16"/>
      <c r="OW117" s="16"/>
      <c r="OX117" s="16"/>
      <c r="OY117" s="16"/>
      <c r="OZ117" s="16"/>
      <c r="PA117" s="16"/>
      <c r="PB117" s="16"/>
      <c r="PC117" s="16"/>
      <c r="PD117" s="16"/>
      <c r="PE117" s="16"/>
      <c r="PF117" s="16"/>
      <c r="PG117" s="16"/>
      <c r="PH117" s="16"/>
      <c r="PI117" s="16"/>
      <c r="PJ117" s="16"/>
      <c r="PK117" s="16"/>
      <c r="PL117" s="16"/>
      <c r="PM117" s="16"/>
      <c r="PN117" s="16"/>
      <c r="PO117" s="16"/>
      <c r="PP117" s="16"/>
      <c r="PQ117" s="16"/>
      <c r="PR117" s="16"/>
      <c r="PS117" s="16"/>
      <c r="PT117" s="16"/>
      <c r="PU117" s="16"/>
      <c r="PV117" s="16"/>
      <c r="PW117" s="16"/>
      <c r="PX117" s="16"/>
      <c r="PY117" s="16"/>
      <c r="PZ117" s="16"/>
      <c r="QA117" s="16"/>
      <c r="QB117" s="16"/>
      <c r="QC117" s="16"/>
      <c r="QD117" s="16"/>
      <c r="QE117" s="16"/>
      <c r="QF117" s="16"/>
      <c r="QG117" s="16"/>
      <c r="QH117" s="16"/>
      <c r="QI117" s="16"/>
      <c r="QJ117" s="16"/>
      <c r="QK117" s="16"/>
      <c r="QL117" s="16"/>
      <c r="QM117" s="16"/>
      <c r="QN117" s="16"/>
      <c r="QO117" s="16"/>
      <c r="QP117" s="16"/>
      <c r="QQ117" s="16"/>
      <c r="QR117" s="16"/>
      <c r="QS117" s="16"/>
      <c r="QT117" s="16"/>
      <c r="QU117" s="16"/>
      <c r="QV117" s="16"/>
      <c r="QW117" s="16"/>
      <c r="QX117" s="16"/>
      <c r="QY117" s="16"/>
      <c r="QZ117" s="16"/>
      <c r="RA117" s="16"/>
      <c r="RB117" s="16"/>
      <c r="RC117" s="16"/>
      <c r="RD117" s="16"/>
      <c r="RE117" s="16"/>
      <c r="RF117" s="16"/>
      <c r="RG117" s="16"/>
      <c r="RH117" s="16"/>
      <c r="RI117" s="16"/>
      <c r="RJ117" s="16"/>
      <c r="RK117" s="16"/>
      <c r="RL117" s="16"/>
      <c r="RM117" s="16"/>
      <c r="RN117" s="16"/>
      <c r="RO117" s="16"/>
      <c r="RP117" s="16"/>
      <c r="RQ117" s="16"/>
      <c r="RR117" s="16"/>
      <c r="RS117" s="16"/>
      <c r="RT117" s="16"/>
      <c r="RU117" s="16"/>
      <c r="RV117" s="16"/>
      <c r="RW117" s="16"/>
      <c r="RX117" s="16"/>
      <c r="RY117" s="16"/>
      <c r="RZ117" s="16"/>
      <c r="SA117" s="16"/>
      <c r="SB117" s="16"/>
      <c r="SC117" s="16"/>
      <c r="SD117" s="16"/>
      <c r="SE117" s="16"/>
      <c r="SF117" s="16"/>
      <c r="SG117" s="16"/>
      <c r="SH117" s="16"/>
      <c r="SI117" s="16"/>
      <c r="SJ117" s="16"/>
      <c r="SK117" s="16"/>
      <c r="SL117" s="16"/>
      <c r="SM117" s="16"/>
      <c r="SN117" s="16"/>
      <c r="SO117" s="16"/>
      <c r="SP117" s="16"/>
      <c r="SQ117" s="16"/>
      <c r="SR117" s="16"/>
      <c r="SS117" s="16"/>
      <c r="ST117" s="16"/>
      <c r="SU117" s="16"/>
      <c r="SV117" s="16"/>
      <c r="SW117" s="16"/>
      <c r="SX117" s="16"/>
      <c r="SY117" s="16"/>
      <c r="SZ117" s="16"/>
      <c r="TA117" s="16"/>
      <c r="TB117" s="16"/>
      <c r="TC117" s="16"/>
      <c r="TD117" s="16"/>
      <c r="TE117" s="16"/>
      <c r="TF117" s="16"/>
      <c r="TG117" s="16"/>
      <c r="TH117" s="16"/>
      <c r="TI117" s="16"/>
      <c r="TJ117" s="16"/>
      <c r="TK117" s="16"/>
      <c r="TL117" s="16"/>
      <c r="TM117" s="16"/>
      <c r="TN117" s="16"/>
      <c r="TO117" s="16"/>
      <c r="TP117" s="16"/>
    </row>
    <row r="118" spans="1:536" s="98" customFormat="1" x14ac:dyDescent="0.35">
      <c r="A118" s="604"/>
      <c r="B118" s="604"/>
      <c r="C118" s="604"/>
      <c r="D118" s="293"/>
      <c r="E118" s="293"/>
      <c r="F118" s="604"/>
      <c r="G118" s="604"/>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293"/>
      <c r="AL118" s="293"/>
      <c r="AM118" s="293"/>
      <c r="AN118" s="293"/>
      <c r="AO118" s="293"/>
      <c r="AP118" s="293"/>
      <c r="AQ118" s="293"/>
      <c r="AR118" s="293"/>
      <c r="AS118" s="293"/>
      <c r="AT118" s="293"/>
      <c r="AU118" s="293"/>
      <c r="AV118" s="293"/>
      <c r="AW118" s="293"/>
      <c r="AX118" s="293"/>
      <c r="AY118" s="293"/>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c r="PM118" s="16"/>
      <c r="PN118" s="16"/>
      <c r="PO118" s="16"/>
      <c r="PP118" s="16"/>
      <c r="PQ118" s="16"/>
      <c r="PR118" s="16"/>
      <c r="PS118" s="16"/>
      <c r="PT118" s="16"/>
      <c r="PU118" s="16"/>
      <c r="PV118" s="16"/>
      <c r="PW118" s="16"/>
      <c r="PX118" s="16"/>
      <c r="PY118" s="16"/>
      <c r="PZ118" s="16"/>
      <c r="QA118" s="16"/>
      <c r="QB118" s="16"/>
      <c r="QC118" s="16"/>
      <c r="QD118" s="16"/>
      <c r="QE118" s="16"/>
      <c r="QF118" s="16"/>
      <c r="QG118" s="16"/>
      <c r="QH118" s="16"/>
      <c r="QI118" s="16"/>
      <c r="QJ118" s="16"/>
      <c r="QK118" s="16"/>
      <c r="QL118" s="16"/>
      <c r="QM118" s="16"/>
      <c r="QN118" s="16"/>
      <c r="QO118" s="16"/>
      <c r="QP118" s="16"/>
      <c r="QQ118" s="16"/>
      <c r="QR118" s="16"/>
      <c r="QS118" s="16"/>
      <c r="QT118" s="16"/>
      <c r="QU118" s="16"/>
      <c r="QV118" s="16"/>
      <c r="QW118" s="16"/>
      <c r="QX118" s="16"/>
      <c r="QY118" s="16"/>
      <c r="QZ118" s="16"/>
      <c r="RA118" s="16"/>
      <c r="RB118" s="16"/>
      <c r="RC118" s="16"/>
      <c r="RD118" s="16"/>
      <c r="RE118" s="16"/>
      <c r="RF118" s="16"/>
      <c r="RG118" s="16"/>
      <c r="RH118" s="16"/>
      <c r="RI118" s="16"/>
      <c r="RJ118" s="16"/>
      <c r="RK118" s="16"/>
      <c r="RL118" s="16"/>
      <c r="RM118" s="16"/>
      <c r="RN118" s="16"/>
      <c r="RO118" s="16"/>
      <c r="RP118" s="16"/>
      <c r="RQ118" s="16"/>
      <c r="RR118" s="16"/>
      <c r="RS118" s="16"/>
      <c r="RT118" s="16"/>
      <c r="RU118" s="16"/>
      <c r="RV118" s="16"/>
      <c r="RW118" s="16"/>
      <c r="RX118" s="16"/>
      <c r="RY118" s="16"/>
      <c r="RZ118" s="16"/>
      <c r="SA118" s="16"/>
      <c r="SB118" s="16"/>
      <c r="SC118" s="16"/>
      <c r="SD118" s="16"/>
      <c r="SE118" s="16"/>
      <c r="SF118" s="16"/>
      <c r="SG118" s="16"/>
      <c r="SH118" s="16"/>
      <c r="SI118" s="16"/>
      <c r="SJ118" s="16"/>
      <c r="SK118" s="16"/>
      <c r="SL118" s="16"/>
      <c r="SM118" s="16"/>
      <c r="SN118" s="16"/>
      <c r="SO118" s="16"/>
      <c r="SP118" s="16"/>
      <c r="SQ118" s="16"/>
      <c r="SR118" s="16"/>
      <c r="SS118" s="16"/>
      <c r="ST118" s="16"/>
      <c r="SU118" s="16"/>
      <c r="SV118" s="16"/>
      <c r="SW118" s="16"/>
      <c r="SX118" s="16"/>
      <c r="SY118" s="16"/>
      <c r="SZ118" s="16"/>
      <c r="TA118" s="16"/>
      <c r="TB118" s="16"/>
      <c r="TC118" s="16"/>
      <c r="TD118" s="16"/>
      <c r="TE118" s="16"/>
      <c r="TF118" s="16"/>
      <c r="TG118" s="16"/>
      <c r="TH118" s="16"/>
      <c r="TI118" s="16"/>
      <c r="TJ118" s="16"/>
      <c r="TK118" s="16"/>
      <c r="TL118" s="16"/>
      <c r="TM118" s="16"/>
      <c r="TN118" s="16"/>
      <c r="TO118" s="16"/>
      <c r="TP118" s="16"/>
    </row>
    <row r="119" spans="1:536" s="98" customFormat="1" x14ac:dyDescent="0.35">
      <c r="A119" s="604"/>
      <c r="B119" s="604"/>
      <c r="C119" s="604"/>
      <c r="D119" s="293"/>
      <c r="E119" s="293"/>
      <c r="F119" s="604"/>
      <c r="G119" s="604"/>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293"/>
      <c r="AL119" s="293"/>
      <c r="AM119" s="293"/>
      <c r="AN119" s="293"/>
      <c r="AO119" s="293"/>
      <c r="AP119" s="293"/>
      <c r="AQ119" s="293"/>
      <c r="AR119" s="293"/>
      <c r="AS119" s="293"/>
      <c r="AT119" s="293"/>
      <c r="AU119" s="293"/>
      <c r="AV119" s="293"/>
      <c r="AW119" s="293"/>
      <c r="AX119" s="293"/>
      <c r="AY119" s="293"/>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c r="PM119" s="16"/>
      <c r="PN119" s="16"/>
      <c r="PO119" s="16"/>
      <c r="PP119" s="16"/>
      <c r="PQ119" s="16"/>
      <c r="PR119" s="16"/>
      <c r="PS119" s="16"/>
      <c r="PT119" s="16"/>
      <c r="PU119" s="16"/>
      <c r="PV119" s="16"/>
      <c r="PW119" s="16"/>
      <c r="PX119" s="16"/>
      <c r="PY119" s="16"/>
      <c r="PZ119" s="16"/>
      <c r="QA119" s="16"/>
      <c r="QB119" s="16"/>
      <c r="QC119" s="16"/>
      <c r="QD119" s="16"/>
      <c r="QE119" s="16"/>
      <c r="QF119" s="16"/>
      <c r="QG119" s="16"/>
      <c r="QH119" s="16"/>
      <c r="QI119" s="16"/>
      <c r="QJ119" s="16"/>
      <c r="QK119" s="16"/>
      <c r="QL119" s="16"/>
      <c r="QM119" s="16"/>
      <c r="QN119" s="16"/>
      <c r="QO119" s="16"/>
      <c r="QP119" s="16"/>
      <c r="QQ119" s="16"/>
      <c r="QR119" s="16"/>
      <c r="QS119" s="16"/>
      <c r="QT119" s="16"/>
      <c r="QU119" s="16"/>
      <c r="QV119" s="16"/>
      <c r="QW119" s="16"/>
      <c r="QX119" s="16"/>
      <c r="QY119" s="16"/>
      <c r="QZ119" s="16"/>
      <c r="RA119" s="16"/>
      <c r="RB119" s="16"/>
      <c r="RC119" s="16"/>
      <c r="RD119" s="16"/>
      <c r="RE119" s="16"/>
      <c r="RF119" s="16"/>
      <c r="RG119" s="16"/>
      <c r="RH119" s="16"/>
      <c r="RI119" s="16"/>
      <c r="RJ119" s="16"/>
      <c r="RK119" s="16"/>
      <c r="RL119" s="16"/>
      <c r="RM119" s="16"/>
      <c r="RN119" s="16"/>
      <c r="RO119" s="16"/>
      <c r="RP119" s="16"/>
      <c r="RQ119" s="16"/>
      <c r="RR119" s="16"/>
      <c r="RS119" s="16"/>
      <c r="RT119" s="16"/>
      <c r="RU119" s="16"/>
      <c r="RV119" s="16"/>
      <c r="RW119" s="16"/>
      <c r="RX119" s="16"/>
      <c r="RY119" s="16"/>
      <c r="RZ119" s="16"/>
      <c r="SA119" s="16"/>
      <c r="SB119" s="16"/>
      <c r="SC119" s="16"/>
      <c r="SD119" s="16"/>
      <c r="SE119" s="16"/>
      <c r="SF119" s="16"/>
      <c r="SG119" s="16"/>
      <c r="SH119" s="16"/>
      <c r="SI119" s="16"/>
      <c r="SJ119" s="16"/>
      <c r="SK119" s="16"/>
      <c r="SL119" s="16"/>
      <c r="SM119" s="16"/>
      <c r="SN119" s="16"/>
      <c r="SO119" s="16"/>
      <c r="SP119" s="16"/>
      <c r="SQ119" s="16"/>
      <c r="SR119" s="16"/>
      <c r="SS119" s="16"/>
      <c r="ST119" s="16"/>
      <c r="SU119" s="16"/>
      <c r="SV119" s="16"/>
      <c r="SW119" s="16"/>
      <c r="SX119" s="16"/>
      <c r="SY119" s="16"/>
      <c r="SZ119" s="16"/>
      <c r="TA119" s="16"/>
      <c r="TB119" s="16"/>
      <c r="TC119" s="16"/>
      <c r="TD119" s="16"/>
      <c r="TE119" s="16"/>
      <c r="TF119" s="16"/>
      <c r="TG119" s="16"/>
      <c r="TH119" s="16"/>
      <c r="TI119" s="16"/>
      <c r="TJ119" s="16"/>
      <c r="TK119" s="16"/>
      <c r="TL119" s="16"/>
      <c r="TM119" s="16"/>
      <c r="TN119" s="16"/>
      <c r="TO119" s="16"/>
      <c r="TP119" s="16"/>
    </row>
    <row r="120" spans="1:536" s="98" customFormat="1" x14ac:dyDescent="0.35">
      <c r="A120" s="604"/>
      <c r="B120" s="604"/>
      <c r="C120" s="604"/>
      <c r="D120" s="293"/>
      <c r="E120" s="293"/>
      <c r="F120" s="604"/>
      <c r="G120" s="604"/>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293"/>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c r="PM120" s="16"/>
      <c r="PN120" s="16"/>
      <c r="PO120" s="16"/>
      <c r="PP120" s="16"/>
      <c r="PQ120" s="16"/>
      <c r="PR120" s="16"/>
      <c r="PS120" s="16"/>
      <c r="PT120" s="16"/>
      <c r="PU120" s="16"/>
      <c r="PV120" s="16"/>
      <c r="PW120" s="16"/>
      <c r="PX120" s="16"/>
      <c r="PY120" s="16"/>
      <c r="PZ120" s="16"/>
      <c r="QA120" s="16"/>
      <c r="QB120" s="16"/>
      <c r="QC120" s="16"/>
      <c r="QD120" s="16"/>
      <c r="QE120" s="16"/>
      <c r="QF120" s="16"/>
      <c r="QG120" s="16"/>
      <c r="QH120" s="16"/>
      <c r="QI120" s="16"/>
      <c r="QJ120" s="16"/>
      <c r="QK120" s="16"/>
      <c r="QL120" s="16"/>
      <c r="QM120" s="16"/>
      <c r="QN120" s="16"/>
      <c r="QO120" s="16"/>
      <c r="QP120" s="16"/>
      <c r="QQ120" s="16"/>
      <c r="QR120" s="16"/>
      <c r="QS120" s="16"/>
      <c r="QT120" s="16"/>
      <c r="QU120" s="16"/>
      <c r="QV120" s="16"/>
      <c r="QW120" s="16"/>
      <c r="QX120" s="16"/>
      <c r="QY120" s="16"/>
      <c r="QZ120" s="16"/>
      <c r="RA120" s="16"/>
      <c r="RB120" s="16"/>
      <c r="RC120" s="16"/>
      <c r="RD120" s="16"/>
      <c r="RE120" s="16"/>
      <c r="RF120" s="16"/>
      <c r="RG120" s="16"/>
      <c r="RH120" s="16"/>
      <c r="RI120" s="16"/>
      <c r="RJ120" s="16"/>
      <c r="RK120" s="16"/>
      <c r="RL120" s="16"/>
      <c r="RM120" s="16"/>
      <c r="RN120" s="16"/>
      <c r="RO120" s="16"/>
      <c r="RP120" s="16"/>
      <c r="RQ120" s="16"/>
      <c r="RR120" s="16"/>
      <c r="RS120" s="16"/>
      <c r="RT120" s="16"/>
      <c r="RU120" s="16"/>
      <c r="RV120" s="16"/>
      <c r="RW120" s="16"/>
      <c r="RX120" s="16"/>
      <c r="RY120" s="16"/>
      <c r="RZ120" s="16"/>
      <c r="SA120" s="16"/>
      <c r="SB120" s="16"/>
      <c r="SC120" s="16"/>
      <c r="SD120" s="16"/>
      <c r="SE120" s="16"/>
      <c r="SF120" s="16"/>
      <c r="SG120" s="16"/>
      <c r="SH120" s="16"/>
      <c r="SI120" s="16"/>
      <c r="SJ120" s="16"/>
      <c r="SK120" s="16"/>
      <c r="SL120" s="16"/>
      <c r="SM120" s="16"/>
      <c r="SN120" s="16"/>
      <c r="SO120" s="16"/>
      <c r="SP120" s="16"/>
      <c r="SQ120" s="16"/>
      <c r="SR120" s="16"/>
      <c r="SS120" s="16"/>
      <c r="ST120" s="16"/>
      <c r="SU120" s="16"/>
      <c r="SV120" s="16"/>
      <c r="SW120" s="16"/>
      <c r="SX120" s="16"/>
      <c r="SY120" s="16"/>
      <c r="SZ120" s="16"/>
      <c r="TA120" s="16"/>
      <c r="TB120" s="16"/>
      <c r="TC120" s="16"/>
      <c r="TD120" s="16"/>
      <c r="TE120" s="16"/>
      <c r="TF120" s="16"/>
      <c r="TG120" s="16"/>
      <c r="TH120" s="16"/>
      <c r="TI120" s="16"/>
      <c r="TJ120" s="16"/>
      <c r="TK120" s="16"/>
      <c r="TL120" s="16"/>
      <c r="TM120" s="16"/>
      <c r="TN120" s="16"/>
      <c r="TO120" s="16"/>
      <c r="TP120" s="16"/>
    </row>
    <row r="121" spans="1:536" s="98" customFormat="1" x14ac:dyDescent="0.35">
      <c r="A121" s="604"/>
      <c r="B121" s="604"/>
      <c r="C121" s="604"/>
      <c r="D121" s="293"/>
      <c r="E121" s="293"/>
      <c r="F121" s="604"/>
      <c r="G121" s="604"/>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c r="PM121" s="16"/>
      <c r="PN121" s="16"/>
      <c r="PO121" s="16"/>
      <c r="PP121" s="16"/>
      <c r="PQ121" s="16"/>
      <c r="PR121" s="16"/>
      <c r="PS121" s="16"/>
      <c r="PT121" s="16"/>
      <c r="PU121" s="16"/>
      <c r="PV121" s="16"/>
      <c r="PW121" s="16"/>
      <c r="PX121" s="16"/>
      <c r="PY121" s="16"/>
      <c r="PZ121" s="16"/>
      <c r="QA121" s="16"/>
      <c r="QB121" s="16"/>
      <c r="QC121" s="16"/>
      <c r="QD121" s="16"/>
      <c r="QE121" s="16"/>
      <c r="QF121" s="16"/>
      <c r="QG121" s="16"/>
      <c r="QH121" s="16"/>
      <c r="QI121" s="16"/>
      <c r="QJ121" s="16"/>
      <c r="QK121" s="16"/>
      <c r="QL121" s="16"/>
      <c r="QM121" s="16"/>
      <c r="QN121" s="16"/>
      <c r="QO121" s="16"/>
      <c r="QP121" s="16"/>
      <c r="QQ121" s="16"/>
      <c r="QR121" s="16"/>
      <c r="QS121" s="16"/>
      <c r="QT121" s="16"/>
      <c r="QU121" s="16"/>
      <c r="QV121" s="16"/>
      <c r="QW121" s="16"/>
      <c r="QX121" s="16"/>
      <c r="QY121" s="16"/>
      <c r="QZ121" s="16"/>
      <c r="RA121" s="16"/>
      <c r="RB121" s="16"/>
      <c r="RC121" s="16"/>
      <c r="RD121" s="16"/>
      <c r="RE121" s="16"/>
      <c r="RF121" s="16"/>
      <c r="RG121" s="16"/>
      <c r="RH121" s="16"/>
      <c r="RI121" s="16"/>
      <c r="RJ121" s="16"/>
      <c r="RK121" s="16"/>
      <c r="RL121" s="16"/>
      <c r="RM121" s="16"/>
      <c r="RN121" s="16"/>
      <c r="RO121" s="16"/>
      <c r="RP121" s="16"/>
      <c r="RQ121" s="16"/>
      <c r="RR121" s="16"/>
      <c r="RS121" s="16"/>
      <c r="RT121" s="16"/>
      <c r="RU121" s="16"/>
      <c r="RV121" s="16"/>
      <c r="RW121" s="16"/>
      <c r="RX121" s="16"/>
      <c r="RY121" s="16"/>
      <c r="RZ121" s="16"/>
      <c r="SA121" s="16"/>
      <c r="SB121" s="16"/>
      <c r="SC121" s="16"/>
      <c r="SD121" s="16"/>
      <c r="SE121" s="16"/>
      <c r="SF121" s="16"/>
      <c r="SG121" s="16"/>
      <c r="SH121" s="16"/>
      <c r="SI121" s="16"/>
      <c r="SJ121" s="16"/>
      <c r="SK121" s="16"/>
      <c r="SL121" s="16"/>
      <c r="SM121" s="16"/>
      <c r="SN121" s="16"/>
      <c r="SO121" s="16"/>
      <c r="SP121" s="16"/>
      <c r="SQ121" s="16"/>
      <c r="SR121" s="16"/>
      <c r="SS121" s="16"/>
      <c r="ST121" s="16"/>
      <c r="SU121" s="16"/>
      <c r="SV121" s="16"/>
      <c r="SW121" s="16"/>
      <c r="SX121" s="16"/>
      <c r="SY121" s="16"/>
      <c r="SZ121" s="16"/>
      <c r="TA121" s="16"/>
      <c r="TB121" s="16"/>
      <c r="TC121" s="16"/>
      <c r="TD121" s="16"/>
      <c r="TE121" s="16"/>
      <c r="TF121" s="16"/>
      <c r="TG121" s="16"/>
      <c r="TH121" s="16"/>
      <c r="TI121" s="16"/>
      <c r="TJ121" s="16"/>
      <c r="TK121" s="16"/>
      <c r="TL121" s="16"/>
      <c r="TM121" s="16"/>
      <c r="TN121" s="16"/>
      <c r="TO121" s="16"/>
      <c r="TP121" s="16"/>
    </row>
    <row r="122" spans="1:536" s="98" customFormat="1" x14ac:dyDescent="0.35">
      <c r="A122" s="604"/>
      <c r="B122" s="604"/>
      <c r="C122" s="604"/>
      <c r="D122" s="293"/>
      <c r="E122" s="293"/>
      <c r="F122" s="604"/>
      <c r="G122" s="604"/>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c r="PM122" s="16"/>
      <c r="PN122" s="16"/>
      <c r="PO122" s="16"/>
      <c r="PP122" s="16"/>
      <c r="PQ122" s="16"/>
      <c r="PR122" s="16"/>
      <c r="PS122" s="16"/>
      <c r="PT122" s="16"/>
      <c r="PU122" s="16"/>
      <c r="PV122" s="16"/>
      <c r="PW122" s="16"/>
      <c r="PX122" s="16"/>
      <c r="PY122" s="16"/>
      <c r="PZ122" s="16"/>
      <c r="QA122" s="16"/>
      <c r="QB122" s="16"/>
      <c r="QC122" s="16"/>
      <c r="QD122" s="16"/>
      <c r="QE122" s="16"/>
      <c r="QF122" s="16"/>
      <c r="QG122" s="16"/>
      <c r="QH122" s="16"/>
      <c r="QI122" s="16"/>
      <c r="QJ122" s="16"/>
      <c r="QK122" s="16"/>
      <c r="QL122" s="16"/>
      <c r="QM122" s="16"/>
      <c r="QN122" s="16"/>
      <c r="QO122" s="16"/>
      <c r="QP122" s="16"/>
      <c r="QQ122" s="16"/>
      <c r="QR122" s="16"/>
      <c r="QS122" s="16"/>
      <c r="QT122" s="16"/>
      <c r="QU122" s="16"/>
      <c r="QV122" s="16"/>
      <c r="QW122" s="16"/>
      <c r="QX122" s="16"/>
      <c r="QY122" s="16"/>
      <c r="QZ122" s="16"/>
      <c r="RA122" s="16"/>
      <c r="RB122" s="16"/>
      <c r="RC122" s="16"/>
      <c r="RD122" s="16"/>
      <c r="RE122" s="16"/>
      <c r="RF122" s="16"/>
      <c r="RG122" s="16"/>
      <c r="RH122" s="16"/>
      <c r="RI122" s="16"/>
      <c r="RJ122" s="16"/>
      <c r="RK122" s="16"/>
      <c r="RL122" s="16"/>
      <c r="RM122" s="16"/>
      <c r="RN122" s="16"/>
      <c r="RO122" s="16"/>
      <c r="RP122" s="16"/>
      <c r="RQ122" s="16"/>
      <c r="RR122" s="16"/>
      <c r="RS122" s="16"/>
      <c r="RT122" s="16"/>
      <c r="RU122" s="16"/>
      <c r="RV122" s="16"/>
      <c r="RW122" s="16"/>
      <c r="RX122" s="16"/>
      <c r="RY122" s="16"/>
      <c r="RZ122" s="16"/>
      <c r="SA122" s="16"/>
      <c r="SB122" s="16"/>
      <c r="SC122" s="16"/>
      <c r="SD122" s="16"/>
      <c r="SE122" s="16"/>
      <c r="SF122" s="16"/>
      <c r="SG122" s="16"/>
      <c r="SH122" s="16"/>
      <c r="SI122" s="16"/>
      <c r="SJ122" s="16"/>
      <c r="SK122" s="16"/>
      <c r="SL122" s="16"/>
      <c r="SM122" s="16"/>
      <c r="SN122" s="16"/>
      <c r="SO122" s="16"/>
      <c r="SP122" s="16"/>
      <c r="SQ122" s="16"/>
      <c r="SR122" s="16"/>
      <c r="SS122" s="16"/>
      <c r="ST122" s="16"/>
      <c r="SU122" s="16"/>
      <c r="SV122" s="16"/>
      <c r="SW122" s="16"/>
      <c r="SX122" s="16"/>
      <c r="SY122" s="16"/>
      <c r="SZ122" s="16"/>
      <c r="TA122" s="16"/>
      <c r="TB122" s="16"/>
      <c r="TC122" s="16"/>
      <c r="TD122" s="16"/>
      <c r="TE122" s="16"/>
      <c r="TF122" s="16"/>
      <c r="TG122" s="16"/>
      <c r="TH122" s="16"/>
      <c r="TI122" s="16"/>
      <c r="TJ122" s="16"/>
      <c r="TK122" s="16"/>
      <c r="TL122" s="16"/>
      <c r="TM122" s="16"/>
      <c r="TN122" s="16"/>
      <c r="TO122" s="16"/>
      <c r="TP122" s="16"/>
    </row>
    <row r="123" spans="1:536" s="98" customFormat="1" x14ac:dyDescent="0.35">
      <c r="A123" s="604"/>
      <c r="B123" s="604"/>
      <c r="C123" s="604"/>
      <c r="D123" s="293"/>
      <c r="E123" s="293"/>
      <c r="F123" s="604"/>
      <c r="G123" s="604"/>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293"/>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row>
    <row r="124" spans="1:536" s="98" customFormat="1" x14ac:dyDescent="0.35">
      <c r="A124" s="604"/>
      <c r="B124" s="604"/>
      <c r="C124" s="604"/>
      <c r="D124" s="293"/>
      <c r="E124" s="293"/>
      <c r="F124" s="604"/>
      <c r="G124" s="604"/>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c r="PM124" s="16"/>
      <c r="PN124" s="16"/>
      <c r="PO124" s="16"/>
      <c r="PP124" s="16"/>
      <c r="PQ124" s="16"/>
      <c r="PR124" s="16"/>
      <c r="PS124" s="16"/>
      <c r="PT124" s="16"/>
      <c r="PU124" s="16"/>
      <c r="PV124" s="16"/>
      <c r="PW124" s="16"/>
      <c r="PX124" s="16"/>
      <c r="PY124" s="16"/>
      <c r="PZ124" s="16"/>
      <c r="QA124" s="16"/>
      <c r="QB124" s="16"/>
      <c r="QC124" s="16"/>
      <c r="QD124" s="16"/>
      <c r="QE124" s="16"/>
      <c r="QF124" s="16"/>
      <c r="QG124" s="16"/>
      <c r="QH124" s="16"/>
      <c r="QI124" s="16"/>
      <c r="QJ124" s="16"/>
      <c r="QK124" s="16"/>
      <c r="QL124" s="16"/>
      <c r="QM124" s="16"/>
      <c r="QN124" s="16"/>
      <c r="QO124" s="16"/>
      <c r="QP124" s="16"/>
      <c r="QQ124" s="16"/>
      <c r="QR124" s="16"/>
      <c r="QS124" s="16"/>
      <c r="QT124" s="16"/>
      <c r="QU124" s="16"/>
      <c r="QV124" s="16"/>
      <c r="QW124" s="16"/>
      <c r="QX124" s="16"/>
      <c r="QY124" s="16"/>
      <c r="QZ124" s="16"/>
      <c r="RA124" s="16"/>
      <c r="RB124" s="16"/>
      <c r="RC124" s="16"/>
      <c r="RD124" s="16"/>
      <c r="RE124" s="16"/>
      <c r="RF124" s="16"/>
      <c r="RG124" s="16"/>
      <c r="RH124" s="16"/>
      <c r="RI124" s="16"/>
      <c r="RJ124" s="16"/>
      <c r="RK124" s="16"/>
      <c r="RL124" s="16"/>
      <c r="RM124" s="16"/>
      <c r="RN124" s="16"/>
      <c r="RO124" s="16"/>
      <c r="RP124" s="16"/>
      <c r="RQ124" s="16"/>
      <c r="RR124" s="16"/>
      <c r="RS124" s="16"/>
      <c r="RT124" s="16"/>
      <c r="RU124" s="16"/>
      <c r="RV124" s="16"/>
      <c r="RW124" s="16"/>
      <c r="RX124" s="16"/>
      <c r="RY124" s="16"/>
      <c r="RZ124" s="16"/>
      <c r="SA124" s="16"/>
      <c r="SB124" s="16"/>
      <c r="SC124" s="16"/>
      <c r="SD124" s="16"/>
      <c r="SE124" s="16"/>
      <c r="SF124" s="16"/>
      <c r="SG124" s="16"/>
      <c r="SH124" s="16"/>
      <c r="SI124" s="16"/>
      <c r="SJ124" s="16"/>
      <c r="SK124" s="16"/>
      <c r="SL124" s="16"/>
      <c r="SM124" s="16"/>
      <c r="SN124" s="16"/>
      <c r="SO124" s="16"/>
      <c r="SP124" s="16"/>
      <c r="SQ124" s="16"/>
      <c r="SR124" s="16"/>
      <c r="SS124" s="16"/>
      <c r="ST124" s="16"/>
      <c r="SU124" s="16"/>
      <c r="SV124" s="16"/>
      <c r="SW124" s="16"/>
      <c r="SX124" s="16"/>
      <c r="SY124" s="16"/>
      <c r="SZ124" s="16"/>
      <c r="TA124" s="16"/>
      <c r="TB124" s="16"/>
      <c r="TC124" s="16"/>
      <c r="TD124" s="16"/>
      <c r="TE124" s="16"/>
      <c r="TF124" s="16"/>
      <c r="TG124" s="16"/>
      <c r="TH124" s="16"/>
      <c r="TI124" s="16"/>
      <c r="TJ124" s="16"/>
      <c r="TK124" s="16"/>
      <c r="TL124" s="16"/>
      <c r="TM124" s="16"/>
      <c r="TN124" s="16"/>
      <c r="TO124" s="16"/>
      <c r="TP124" s="16"/>
    </row>
    <row r="125" spans="1:536" s="98" customFormat="1" x14ac:dyDescent="0.35">
      <c r="A125" s="604"/>
      <c r="B125" s="604"/>
      <c r="C125" s="604"/>
      <c r="D125" s="293"/>
      <c r="E125" s="293"/>
      <c r="F125" s="604"/>
      <c r="G125" s="604"/>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c r="AT125" s="293"/>
      <c r="AU125" s="293"/>
      <c r="AV125" s="293"/>
      <c r="AW125" s="293"/>
      <c r="AX125" s="293"/>
      <c r="AY125" s="293"/>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c r="PM125" s="16"/>
      <c r="PN125" s="16"/>
      <c r="PO125" s="16"/>
      <c r="PP125" s="16"/>
      <c r="PQ125" s="16"/>
      <c r="PR125" s="16"/>
      <c r="PS125" s="16"/>
      <c r="PT125" s="16"/>
      <c r="PU125" s="16"/>
      <c r="PV125" s="16"/>
      <c r="PW125" s="16"/>
      <c r="PX125" s="16"/>
      <c r="PY125" s="16"/>
      <c r="PZ125" s="16"/>
      <c r="QA125" s="16"/>
      <c r="QB125" s="16"/>
      <c r="QC125" s="16"/>
      <c r="QD125" s="16"/>
      <c r="QE125" s="16"/>
      <c r="QF125" s="16"/>
      <c r="QG125" s="16"/>
      <c r="QH125" s="16"/>
      <c r="QI125" s="16"/>
      <c r="QJ125" s="16"/>
      <c r="QK125" s="16"/>
      <c r="QL125" s="16"/>
      <c r="QM125" s="16"/>
      <c r="QN125" s="16"/>
      <c r="QO125" s="16"/>
      <c r="QP125" s="16"/>
      <c r="QQ125" s="16"/>
      <c r="QR125" s="16"/>
      <c r="QS125" s="16"/>
      <c r="QT125" s="16"/>
      <c r="QU125" s="16"/>
      <c r="QV125" s="16"/>
      <c r="QW125" s="16"/>
      <c r="QX125" s="16"/>
      <c r="QY125" s="16"/>
      <c r="QZ125" s="16"/>
      <c r="RA125" s="16"/>
      <c r="RB125" s="16"/>
      <c r="RC125" s="16"/>
      <c r="RD125" s="16"/>
      <c r="RE125" s="16"/>
      <c r="RF125" s="16"/>
      <c r="RG125" s="16"/>
      <c r="RH125" s="16"/>
      <c r="RI125" s="16"/>
      <c r="RJ125" s="16"/>
      <c r="RK125" s="16"/>
      <c r="RL125" s="16"/>
      <c r="RM125" s="16"/>
      <c r="RN125" s="16"/>
      <c r="RO125" s="16"/>
      <c r="RP125" s="16"/>
      <c r="RQ125" s="16"/>
      <c r="RR125" s="16"/>
      <c r="RS125" s="16"/>
      <c r="RT125" s="16"/>
      <c r="RU125" s="16"/>
      <c r="RV125" s="16"/>
      <c r="RW125" s="16"/>
      <c r="RX125" s="16"/>
      <c r="RY125" s="16"/>
      <c r="RZ125" s="16"/>
      <c r="SA125" s="16"/>
      <c r="SB125" s="16"/>
      <c r="SC125" s="16"/>
      <c r="SD125" s="16"/>
      <c r="SE125" s="16"/>
      <c r="SF125" s="16"/>
      <c r="SG125" s="16"/>
      <c r="SH125" s="16"/>
      <c r="SI125" s="16"/>
      <c r="SJ125" s="16"/>
      <c r="SK125" s="16"/>
      <c r="SL125" s="16"/>
      <c r="SM125" s="16"/>
      <c r="SN125" s="16"/>
      <c r="SO125" s="16"/>
      <c r="SP125" s="16"/>
      <c r="SQ125" s="16"/>
      <c r="SR125" s="16"/>
      <c r="SS125" s="16"/>
      <c r="ST125" s="16"/>
      <c r="SU125" s="16"/>
      <c r="SV125" s="16"/>
      <c r="SW125" s="16"/>
      <c r="SX125" s="16"/>
      <c r="SY125" s="16"/>
      <c r="SZ125" s="16"/>
      <c r="TA125" s="16"/>
      <c r="TB125" s="16"/>
      <c r="TC125" s="16"/>
      <c r="TD125" s="16"/>
      <c r="TE125" s="16"/>
      <c r="TF125" s="16"/>
      <c r="TG125" s="16"/>
      <c r="TH125" s="16"/>
      <c r="TI125" s="16"/>
      <c r="TJ125" s="16"/>
      <c r="TK125" s="16"/>
      <c r="TL125" s="16"/>
      <c r="TM125" s="16"/>
      <c r="TN125" s="16"/>
      <c r="TO125" s="16"/>
      <c r="TP125" s="16"/>
    </row>
    <row r="126" spans="1:536" s="98" customFormat="1" x14ac:dyDescent="0.35">
      <c r="A126" s="604"/>
      <c r="B126" s="604"/>
      <c r="C126" s="604"/>
      <c r="D126" s="293"/>
      <c r="E126" s="293"/>
      <c r="F126" s="604"/>
      <c r="G126" s="604"/>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3"/>
      <c r="AX126" s="293"/>
      <c r="AY126" s="293"/>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c r="PM126" s="16"/>
      <c r="PN126" s="16"/>
      <c r="PO126" s="16"/>
      <c r="PP126" s="16"/>
      <c r="PQ126" s="16"/>
      <c r="PR126" s="16"/>
      <c r="PS126" s="16"/>
      <c r="PT126" s="16"/>
      <c r="PU126" s="16"/>
      <c r="PV126" s="16"/>
      <c r="PW126" s="16"/>
      <c r="PX126" s="16"/>
      <c r="PY126" s="16"/>
      <c r="PZ126" s="16"/>
      <c r="QA126" s="16"/>
      <c r="QB126" s="16"/>
      <c r="QC126" s="16"/>
      <c r="QD126" s="16"/>
      <c r="QE126" s="16"/>
      <c r="QF126" s="16"/>
      <c r="QG126" s="16"/>
      <c r="QH126" s="16"/>
      <c r="QI126" s="16"/>
      <c r="QJ126" s="16"/>
      <c r="QK126" s="16"/>
      <c r="QL126" s="16"/>
      <c r="QM126" s="16"/>
      <c r="QN126" s="16"/>
      <c r="QO126" s="16"/>
      <c r="QP126" s="16"/>
      <c r="QQ126" s="16"/>
      <c r="QR126" s="16"/>
      <c r="QS126" s="16"/>
      <c r="QT126" s="16"/>
      <c r="QU126" s="16"/>
      <c r="QV126" s="16"/>
      <c r="QW126" s="16"/>
      <c r="QX126" s="16"/>
      <c r="QY126" s="16"/>
      <c r="QZ126" s="16"/>
      <c r="RA126" s="16"/>
      <c r="RB126" s="16"/>
      <c r="RC126" s="16"/>
      <c r="RD126" s="16"/>
      <c r="RE126" s="16"/>
      <c r="RF126" s="16"/>
      <c r="RG126" s="16"/>
      <c r="RH126" s="16"/>
      <c r="RI126" s="16"/>
      <c r="RJ126" s="16"/>
      <c r="RK126" s="16"/>
      <c r="RL126" s="16"/>
      <c r="RM126" s="16"/>
      <c r="RN126" s="16"/>
      <c r="RO126" s="16"/>
      <c r="RP126" s="16"/>
      <c r="RQ126" s="16"/>
      <c r="RR126" s="16"/>
      <c r="RS126" s="16"/>
      <c r="RT126" s="16"/>
      <c r="RU126" s="16"/>
      <c r="RV126" s="16"/>
      <c r="RW126" s="16"/>
      <c r="RX126" s="16"/>
      <c r="RY126" s="16"/>
      <c r="RZ126" s="16"/>
      <c r="SA126" s="16"/>
      <c r="SB126" s="16"/>
      <c r="SC126" s="16"/>
      <c r="SD126" s="16"/>
      <c r="SE126" s="16"/>
      <c r="SF126" s="16"/>
      <c r="SG126" s="16"/>
      <c r="SH126" s="16"/>
      <c r="SI126" s="16"/>
      <c r="SJ126" s="16"/>
      <c r="SK126" s="16"/>
      <c r="SL126" s="16"/>
      <c r="SM126" s="16"/>
      <c r="SN126" s="16"/>
      <c r="SO126" s="16"/>
      <c r="SP126" s="16"/>
      <c r="SQ126" s="16"/>
      <c r="SR126" s="16"/>
      <c r="SS126" s="16"/>
      <c r="ST126" s="16"/>
      <c r="SU126" s="16"/>
      <c r="SV126" s="16"/>
      <c r="SW126" s="16"/>
      <c r="SX126" s="16"/>
      <c r="SY126" s="16"/>
      <c r="SZ126" s="16"/>
      <c r="TA126" s="16"/>
      <c r="TB126" s="16"/>
      <c r="TC126" s="16"/>
      <c r="TD126" s="16"/>
      <c r="TE126" s="16"/>
      <c r="TF126" s="16"/>
      <c r="TG126" s="16"/>
      <c r="TH126" s="16"/>
      <c r="TI126" s="16"/>
      <c r="TJ126" s="16"/>
      <c r="TK126" s="16"/>
      <c r="TL126" s="16"/>
      <c r="TM126" s="16"/>
      <c r="TN126" s="16"/>
      <c r="TO126" s="16"/>
      <c r="TP126" s="16"/>
    </row>
    <row r="127" spans="1:536" s="98" customFormat="1" x14ac:dyDescent="0.35">
      <c r="A127" s="604"/>
      <c r="B127" s="604"/>
      <c r="C127" s="604"/>
      <c r="D127" s="293"/>
      <c r="E127" s="293"/>
      <c r="F127" s="604"/>
      <c r="G127" s="604"/>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c r="AI127" s="293"/>
      <c r="AJ127" s="293"/>
      <c r="AK127" s="293"/>
      <c r="AL127" s="293"/>
      <c r="AM127" s="293"/>
      <c r="AN127" s="293"/>
      <c r="AO127" s="293"/>
      <c r="AP127" s="293"/>
      <c r="AQ127" s="293"/>
      <c r="AR127" s="293"/>
      <c r="AS127" s="293"/>
      <c r="AT127" s="293"/>
      <c r="AU127" s="293"/>
      <c r="AV127" s="293"/>
      <c r="AW127" s="293"/>
      <c r="AX127" s="293"/>
      <c r="AY127" s="293"/>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c r="PM127" s="16"/>
      <c r="PN127" s="16"/>
      <c r="PO127" s="16"/>
      <c r="PP127" s="16"/>
      <c r="PQ127" s="16"/>
      <c r="PR127" s="16"/>
      <c r="PS127" s="16"/>
      <c r="PT127" s="16"/>
      <c r="PU127" s="16"/>
      <c r="PV127" s="16"/>
      <c r="PW127" s="16"/>
      <c r="PX127" s="16"/>
      <c r="PY127" s="16"/>
      <c r="PZ127" s="16"/>
      <c r="QA127" s="16"/>
      <c r="QB127" s="16"/>
      <c r="QC127" s="16"/>
      <c r="QD127" s="16"/>
      <c r="QE127" s="16"/>
      <c r="QF127" s="16"/>
      <c r="QG127" s="16"/>
      <c r="QH127" s="16"/>
      <c r="QI127" s="16"/>
      <c r="QJ127" s="16"/>
      <c r="QK127" s="16"/>
      <c r="QL127" s="16"/>
      <c r="QM127" s="16"/>
      <c r="QN127" s="16"/>
      <c r="QO127" s="16"/>
      <c r="QP127" s="16"/>
      <c r="QQ127" s="16"/>
      <c r="QR127" s="16"/>
      <c r="QS127" s="16"/>
      <c r="QT127" s="16"/>
      <c r="QU127" s="16"/>
      <c r="QV127" s="16"/>
      <c r="QW127" s="16"/>
      <c r="QX127" s="16"/>
      <c r="QY127" s="16"/>
      <c r="QZ127" s="16"/>
      <c r="RA127" s="16"/>
      <c r="RB127" s="16"/>
      <c r="RC127" s="16"/>
      <c r="RD127" s="16"/>
      <c r="RE127" s="16"/>
      <c r="RF127" s="16"/>
      <c r="RG127" s="16"/>
      <c r="RH127" s="16"/>
      <c r="RI127" s="16"/>
      <c r="RJ127" s="16"/>
      <c r="RK127" s="16"/>
      <c r="RL127" s="16"/>
      <c r="RM127" s="16"/>
      <c r="RN127" s="16"/>
      <c r="RO127" s="16"/>
      <c r="RP127" s="16"/>
      <c r="RQ127" s="16"/>
      <c r="RR127" s="16"/>
      <c r="RS127" s="16"/>
      <c r="RT127" s="16"/>
      <c r="RU127" s="16"/>
      <c r="RV127" s="16"/>
      <c r="RW127" s="16"/>
      <c r="RX127" s="16"/>
      <c r="RY127" s="16"/>
      <c r="RZ127" s="16"/>
      <c r="SA127" s="16"/>
      <c r="SB127" s="16"/>
      <c r="SC127" s="16"/>
      <c r="SD127" s="16"/>
      <c r="SE127" s="16"/>
      <c r="SF127" s="16"/>
      <c r="SG127" s="16"/>
      <c r="SH127" s="16"/>
      <c r="SI127" s="16"/>
      <c r="SJ127" s="16"/>
      <c r="SK127" s="16"/>
      <c r="SL127" s="16"/>
      <c r="SM127" s="16"/>
      <c r="SN127" s="16"/>
      <c r="SO127" s="16"/>
      <c r="SP127" s="16"/>
      <c r="SQ127" s="16"/>
      <c r="SR127" s="16"/>
      <c r="SS127" s="16"/>
      <c r="ST127" s="16"/>
      <c r="SU127" s="16"/>
      <c r="SV127" s="16"/>
      <c r="SW127" s="16"/>
      <c r="SX127" s="16"/>
      <c r="SY127" s="16"/>
      <c r="SZ127" s="16"/>
      <c r="TA127" s="16"/>
      <c r="TB127" s="16"/>
      <c r="TC127" s="16"/>
      <c r="TD127" s="16"/>
      <c r="TE127" s="16"/>
      <c r="TF127" s="16"/>
      <c r="TG127" s="16"/>
      <c r="TH127" s="16"/>
      <c r="TI127" s="16"/>
      <c r="TJ127" s="16"/>
      <c r="TK127" s="16"/>
      <c r="TL127" s="16"/>
      <c r="TM127" s="16"/>
      <c r="TN127" s="16"/>
      <c r="TO127" s="16"/>
      <c r="TP127" s="16"/>
    </row>
    <row r="128" spans="1:536" s="98" customFormat="1" x14ac:dyDescent="0.35">
      <c r="A128" s="604"/>
      <c r="B128" s="604"/>
      <c r="C128" s="604"/>
      <c r="D128" s="293"/>
      <c r="E128" s="293"/>
      <c r="F128" s="604"/>
      <c r="G128" s="604"/>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c r="PM128" s="16"/>
      <c r="PN128" s="16"/>
      <c r="PO128" s="16"/>
      <c r="PP128" s="16"/>
      <c r="PQ128" s="16"/>
      <c r="PR128" s="16"/>
      <c r="PS128" s="16"/>
      <c r="PT128" s="16"/>
      <c r="PU128" s="16"/>
      <c r="PV128" s="16"/>
      <c r="PW128" s="16"/>
      <c r="PX128" s="16"/>
      <c r="PY128" s="16"/>
      <c r="PZ128" s="16"/>
      <c r="QA128" s="16"/>
      <c r="QB128" s="16"/>
      <c r="QC128" s="16"/>
      <c r="QD128" s="16"/>
      <c r="QE128" s="16"/>
      <c r="QF128" s="16"/>
      <c r="QG128" s="16"/>
      <c r="QH128" s="16"/>
      <c r="QI128" s="16"/>
      <c r="QJ128" s="16"/>
      <c r="QK128" s="16"/>
      <c r="QL128" s="16"/>
      <c r="QM128" s="16"/>
      <c r="QN128" s="16"/>
      <c r="QO128" s="16"/>
      <c r="QP128" s="16"/>
      <c r="QQ128" s="16"/>
      <c r="QR128" s="16"/>
      <c r="QS128" s="16"/>
      <c r="QT128" s="16"/>
      <c r="QU128" s="16"/>
      <c r="QV128" s="16"/>
      <c r="QW128" s="16"/>
      <c r="QX128" s="16"/>
      <c r="QY128" s="16"/>
      <c r="QZ128" s="16"/>
      <c r="RA128" s="16"/>
      <c r="RB128" s="16"/>
      <c r="RC128" s="16"/>
      <c r="RD128" s="16"/>
      <c r="RE128" s="16"/>
      <c r="RF128" s="16"/>
      <c r="RG128" s="16"/>
      <c r="RH128" s="16"/>
      <c r="RI128" s="16"/>
      <c r="RJ128" s="16"/>
      <c r="RK128" s="16"/>
      <c r="RL128" s="16"/>
      <c r="RM128" s="16"/>
      <c r="RN128" s="16"/>
      <c r="RO128" s="16"/>
      <c r="RP128" s="16"/>
      <c r="RQ128" s="16"/>
      <c r="RR128" s="16"/>
      <c r="RS128" s="16"/>
      <c r="RT128" s="16"/>
      <c r="RU128" s="16"/>
      <c r="RV128" s="16"/>
      <c r="RW128" s="16"/>
      <c r="RX128" s="16"/>
      <c r="RY128" s="16"/>
      <c r="RZ128" s="16"/>
      <c r="SA128" s="16"/>
      <c r="SB128" s="16"/>
      <c r="SC128" s="16"/>
      <c r="SD128" s="16"/>
      <c r="SE128" s="16"/>
      <c r="SF128" s="16"/>
      <c r="SG128" s="16"/>
      <c r="SH128" s="16"/>
      <c r="SI128" s="16"/>
      <c r="SJ128" s="16"/>
      <c r="SK128" s="16"/>
      <c r="SL128" s="16"/>
      <c r="SM128" s="16"/>
      <c r="SN128" s="16"/>
      <c r="SO128" s="16"/>
      <c r="SP128" s="16"/>
      <c r="SQ128" s="16"/>
      <c r="SR128" s="16"/>
      <c r="SS128" s="16"/>
      <c r="ST128" s="16"/>
      <c r="SU128" s="16"/>
      <c r="SV128" s="16"/>
      <c r="SW128" s="16"/>
      <c r="SX128" s="16"/>
      <c r="SY128" s="16"/>
      <c r="SZ128" s="16"/>
      <c r="TA128" s="16"/>
      <c r="TB128" s="16"/>
      <c r="TC128" s="16"/>
      <c r="TD128" s="16"/>
      <c r="TE128" s="16"/>
      <c r="TF128" s="16"/>
      <c r="TG128" s="16"/>
      <c r="TH128" s="16"/>
      <c r="TI128" s="16"/>
      <c r="TJ128" s="16"/>
      <c r="TK128" s="16"/>
      <c r="TL128" s="16"/>
      <c r="TM128" s="16"/>
      <c r="TN128" s="16"/>
      <c r="TO128" s="16"/>
      <c r="TP128" s="16"/>
    </row>
    <row r="129" spans="1:536" s="98" customFormat="1" x14ac:dyDescent="0.35">
      <c r="A129" s="604"/>
      <c r="B129" s="604"/>
      <c r="C129" s="604"/>
      <c r="D129" s="293"/>
      <c r="E129" s="293"/>
      <c r="F129" s="604"/>
      <c r="G129" s="604"/>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293"/>
      <c r="AL129" s="293"/>
      <c r="AM129" s="293"/>
      <c r="AN129" s="293"/>
      <c r="AO129" s="293"/>
      <c r="AP129" s="293"/>
      <c r="AQ129" s="293"/>
      <c r="AR129" s="293"/>
      <c r="AS129" s="293"/>
      <c r="AT129" s="293"/>
      <c r="AU129" s="293"/>
      <c r="AV129" s="293"/>
      <c r="AW129" s="293"/>
      <c r="AX129" s="293"/>
      <c r="AY129" s="293"/>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c r="PM129" s="16"/>
      <c r="PN129" s="16"/>
      <c r="PO129" s="16"/>
      <c r="PP129" s="16"/>
      <c r="PQ129" s="16"/>
      <c r="PR129" s="16"/>
      <c r="PS129" s="16"/>
      <c r="PT129" s="16"/>
      <c r="PU129" s="16"/>
      <c r="PV129" s="16"/>
      <c r="PW129" s="16"/>
      <c r="PX129" s="16"/>
      <c r="PY129" s="16"/>
      <c r="PZ129" s="16"/>
      <c r="QA129" s="16"/>
      <c r="QB129" s="16"/>
      <c r="QC129" s="16"/>
      <c r="QD129" s="16"/>
      <c r="QE129" s="16"/>
      <c r="QF129" s="16"/>
      <c r="QG129" s="16"/>
      <c r="QH129" s="16"/>
      <c r="QI129" s="16"/>
      <c r="QJ129" s="16"/>
      <c r="QK129" s="16"/>
      <c r="QL129" s="16"/>
      <c r="QM129" s="16"/>
      <c r="QN129" s="16"/>
      <c r="QO129" s="16"/>
      <c r="QP129" s="16"/>
      <c r="QQ129" s="16"/>
      <c r="QR129" s="16"/>
      <c r="QS129" s="16"/>
      <c r="QT129" s="16"/>
      <c r="QU129" s="16"/>
      <c r="QV129" s="16"/>
      <c r="QW129" s="16"/>
      <c r="QX129" s="16"/>
      <c r="QY129" s="16"/>
      <c r="QZ129" s="16"/>
      <c r="RA129" s="16"/>
      <c r="RB129" s="16"/>
      <c r="RC129" s="16"/>
      <c r="RD129" s="16"/>
      <c r="RE129" s="16"/>
      <c r="RF129" s="16"/>
      <c r="RG129" s="16"/>
      <c r="RH129" s="16"/>
      <c r="RI129" s="16"/>
      <c r="RJ129" s="16"/>
      <c r="RK129" s="16"/>
      <c r="RL129" s="16"/>
      <c r="RM129" s="16"/>
      <c r="RN129" s="16"/>
      <c r="RO129" s="16"/>
      <c r="RP129" s="16"/>
      <c r="RQ129" s="16"/>
      <c r="RR129" s="16"/>
      <c r="RS129" s="16"/>
      <c r="RT129" s="16"/>
      <c r="RU129" s="16"/>
      <c r="RV129" s="16"/>
      <c r="RW129" s="16"/>
      <c r="RX129" s="16"/>
      <c r="RY129" s="16"/>
      <c r="RZ129" s="16"/>
      <c r="SA129" s="16"/>
      <c r="SB129" s="16"/>
      <c r="SC129" s="16"/>
      <c r="SD129" s="16"/>
      <c r="SE129" s="16"/>
      <c r="SF129" s="16"/>
      <c r="SG129" s="16"/>
      <c r="SH129" s="16"/>
      <c r="SI129" s="16"/>
      <c r="SJ129" s="16"/>
      <c r="SK129" s="16"/>
      <c r="SL129" s="16"/>
      <c r="SM129" s="16"/>
      <c r="SN129" s="16"/>
      <c r="SO129" s="16"/>
      <c r="SP129" s="16"/>
      <c r="SQ129" s="16"/>
      <c r="SR129" s="16"/>
      <c r="SS129" s="16"/>
      <c r="ST129" s="16"/>
      <c r="SU129" s="16"/>
      <c r="SV129" s="16"/>
      <c r="SW129" s="16"/>
      <c r="SX129" s="16"/>
      <c r="SY129" s="16"/>
      <c r="SZ129" s="16"/>
      <c r="TA129" s="16"/>
      <c r="TB129" s="16"/>
      <c r="TC129" s="16"/>
      <c r="TD129" s="16"/>
      <c r="TE129" s="16"/>
      <c r="TF129" s="16"/>
      <c r="TG129" s="16"/>
      <c r="TH129" s="16"/>
      <c r="TI129" s="16"/>
      <c r="TJ129" s="16"/>
      <c r="TK129" s="16"/>
      <c r="TL129" s="16"/>
      <c r="TM129" s="16"/>
      <c r="TN129" s="16"/>
      <c r="TO129" s="16"/>
      <c r="TP129" s="16"/>
    </row>
    <row r="130" spans="1:536" s="98" customFormat="1" x14ac:dyDescent="0.35">
      <c r="A130" s="604"/>
      <c r="B130" s="604"/>
      <c r="C130" s="604"/>
      <c r="D130" s="293"/>
      <c r="E130" s="293"/>
      <c r="F130" s="604"/>
      <c r="G130" s="604"/>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293"/>
      <c r="AL130" s="293"/>
      <c r="AM130" s="293"/>
      <c r="AN130" s="293"/>
      <c r="AO130" s="293"/>
      <c r="AP130" s="293"/>
      <c r="AQ130" s="293"/>
      <c r="AR130" s="293"/>
      <c r="AS130" s="293"/>
      <c r="AT130" s="293"/>
      <c r="AU130" s="293"/>
      <c r="AV130" s="293"/>
      <c r="AW130" s="293"/>
      <c r="AX130" s="293"/>
      <c r="AY130" s="293"/>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c r="PM130" s="16"/>
      <c r="PN130" s="16"/>
      <c r="PO130" s="16"/>
      <c r="PP130" s="16"/>
      <c r="PQ130" s="16"/>
      <c r="PR130" s="16"/>
      <c r="PS130" s="16"/>
      <c r="PT130" s="16"/>
      <c r="PU130" s="16"/>
      <c r="PV130" s="16"/>
      <c r="PW130" s="16"/>
      <c r="PX130" s="16"/>
      <c r="PY130" s="16"/>
      <c r="PZ130" s="16"/>
      <c r="QA130" s="16"/>
      <c r="QB130" s="16"/>
      <c r="QC130" s="16"/>
      <c r="QD130" s="16"/>
      <c r="QE130" s="16"/>
      <c r="QF130" s="16"/>
      <c r="QG130" s="16"/>
      <c r="QH130" s="16"/>
      <c r="QI130" s="16"/>
      <c r="QJ130" s="16"/>
      <c r="QK130" s="16"/>
      <c r="QL130" s="16"/>
      <c r="QM130" s="16"/>
      <c r="QN130" s="16"/>
      <c r="QO130" s="16"/>
      <c r="QP130" s="16"/>
      <c r="QQ130" s="16"/>
      <c r="QR130" s="16"/>
      <c r="QS130" s="16"/>
      <c r="QT130" s="16"/>
      <c r="QU130" s="16"/>
      <c r="QV130" s="16"/>
      <c r="QW130" s="16"/>
      <c r="QX130" s="16"/>
      <c r="QY130" s="16"/>
      <c r="QZ130" s="16"/>
      <c r="RA130" s="16"/>
      <c r="RB130" s="16"/>
      <c r="RC130" s="16"/>
      <c r="RD130" s="16"/>
      <c r="RE130" s="16"/>
      <c r="RF130" s="16"/>
      <c r="RG130" s="16"/>
      <c r="RH130" s="16"/>
      <c r="RI130" s="16"/>
      <c r="RJ130" s="16"/>
      <c r="RK130" s="16"/>
      <c r="RL130" s="16"/>
      <c r="RM130" s="16"/>
      <c r="RN130" s="16"/>
      <c r="RO130" s="16"/>
      <c r="RP130" s="16"/>
      <c r="RQ130" s="16"/>
      <c r="RR130" s="16"/>
      <c r="RS130" s="16"/>
      <c r="RT130" s="16"/>
      <c r="RU130" s="16"/>
      <c r="RV130" s="16"/>
      <c r="RW130" s="16"/>
      <c r="RX130" s="16"/>
      <c r="RY130" s="16"/>
      <c r="RZ130" s="16"/>
      <c r="SA130" s="16"/>
      <c r="SB130" s="16"/>
      <c r="SC130" s="16"/>
      <c r="SD130" s="16"/>
      <c r="SE130" s="16"/>
      <c r="SF130" s="16"/>
      <c r="SG130" s="16"/>
      <c r="SH130" s="16"/>
      <c r="SI130" s="16"/>
      <c r="SJ130" s="16"/>
      <c r="SK130" s="16"/>
      <c r="SL130" s="16"/>
      <c r="SM130" s="16"/>
      <c r="SN130" s="16"/>
      <c r="SO130" s="16"/>
      <c r="SP130" s="16"/>
      <c r="SQ130" s="16"/>
      <c r="SR130" s="16"/>
      <c r="SS130" s="16"/>
      <c r="ST130" s="16"/>
      <c r="SU130" s="16"/>
      <c r="SV130" s="16"/>
      <c r="SW130" s="16"/>
      <c r="SX130" s="16"/>
      <c r="SY130" s="16"/>
      <c r="SZ130" s="16"/>
      <c r="TA130" s="16"/>
      <c r="TB130" s="16"/>
      <c r="TC130" s="16"/>
      <c r="TD130" s="16"/>
      <c r="TE130" s="16"/>
      <c r="TF130" s="16"/>
      <c r="TG130" s="16"/>
      <c r="TH130" s="16"/>
      <c r="TI130" s="16"/>
      <c r="TJ130" s="16"/>
      <c r="TK130" s="16"/>
      <c r="TL130" s="16"/>
      <c r="TM130" s="16"/>
      <c r="TN130" s="16"/>
      <c r="TO130" s="16"/>
      <c r="TP130" s="16"/>
    </row>
    <row r="131" spans="1:536" s="98" customFormat="1" x14ac:dyDescent="0.35">
      <c r="A131" s="604"/>
      <c r="B131" s="604"/>
      <c r="C131" s="604"/>
      <c r="D131" s="293"/>
      <c r="E131" s="293"/>
      <c r="F131" s="604"/>
      <c r="G131" s="604"/>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c r="AT131" s="293"/>
      <c r="AU131" s="293"/>
      <c r="AV131" s="293"/>
      <c r="AW131" s="293"/>
      <c r="AX131" s="293"/>
      <c r="AY131" s="293"/>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c r="PM131" s="16"/>
      <c r="PN131" s="16"/>
      <c r="PO131" s="16"/>
      <c r="PP131" s="16"/>
      <c r="PQ131" s="16"/>
      <c r="PR131" s="16"/>
      <c r="PS131" s="16"/>
      <c r="PT131" s="16"/>
      <c r="PU131" s="16"/>
      <c r="PV131" s="16"/>
      <c r="PW131" s="16"/>
      <c r="PX131" s="16"/>
      <c r="PY131" s="16"/>
      <c r="PZ131" s="16"/>
      <c r="QA131" s="16"/>
      <c r="QB131" s="16"/>
      <c r="QC131" s="16"/>
      <c r="QD131" s="16"/>
      <c r="QE131" s="16"/>
      <c r="QF131" s="16"/>
      <c r="QG131" s="16"/>
      <c r="QH131" s="16"/>
      <c r="QI131" s="16"/>
      <c r="QJ131" s="16"/>
      <c r="QK131" s="16"/>
      <c r="QL131" s="16"/>
      <c r="QM131" s="16"/>
      <c r="QN131" s="16"/>
      <c r="QO131" s="16"/>
      <c r="QP131" s="16"/>
      <c r="QQ131" s="16"/>
      <c r="QR131" s="16"/>
      <c r="QS131" s="16"/>
      <c r="QT131" s="16"/>
      <c r="QU131" s="16"/>
      <c r="QV131" s="16"/>
      <c r="QW131" s="16"/>
      <c r="QX131" s="16"/>
      <c r="QY131" s="16"/>
      <c r="QZ131" s="16"/>
      <c r="RA131" s="16"/>
      <c r="RB131" s="16"/>
      <c r="RC131" s="16"/>
      <c r="RD131" s="16"/>
      <c r="RE131" s="16"/>
      <c r="RF131" s="16"/>
      <c r="RG131" s="16"/>
      <c r="RH131" s="16"/>
      <c r="RI131" s="16"/>
      <c r="RJ131" s="16"/>
      <c r="RK131" s="16"/>
      <c r="RL131" s="16"/>
      <c r="RM131" s="16"/>
      <c r="RN131" s="16"/>
      <c r="RO131" s="16"/>
      <c r="RP131" s="16"/>
      <c r="RQ131" s="16"/>
      <c r="RR131" s="16"/>
      <c r="RS131" s="16"/>
      <c r="RT131" s="16"/>
      <c r="RU131" s="16"/>
      <c r="RV131" s="16"/>
      <c r="RW131" s="16"/>
      <c r="RX131" s="16"/>
      <c r="RY131" s="16"/>
      <c r="RZ131" s="16"/>
      <c r="SA131" s="16"/>
      <c r="SB131" s="16"/>
      <c r="SC131" s="16"/>
      <c r="SD131" s="16"/>
      <c r="SE131" s="16"/>
      <c r="SF131" s="16"/>
      <c r="SG131" s="16"/>
      <c r="SH131" s="16"/>
      <c r="SI131" s="16"/>
      <c r="SJ131" s="16"/>
      <c r="SK131" s="16"/>
      <c r="SL131" s="16"/>
      <c r="SM131" s="16"/>
      <c r="SN131" s="16"/>
      <c r="SO131" s="16"/>
      <c r="SP131" s="16"/>
      <c r="SQ131" s="16"/>
      <c r="SR131" s="16"/>
      <c r="SS131" s="16"/>
      <c r="ST131" s="16"/>
      <c r="SU131" s="16"/>
      <c r="SV131" s="16"/>
      <c r="SW131" s="16"/>
      <c r="SX131" s="16"/>
      <c r="SY131" s="16"/>
      <c r="SZ131" s="16"/>
      <c r="TA131" s="16"/>
      <c r="TB131" s="16"/>
      <c r="TC131" s="16"/>
      <c r="TD131" s="16"/>
      <c r="TE131" s="16"/>
      <c r="TF131" s="16"/>
      <c r="TG131" s="16"/>
      <c r="TH131" s="16"/>
      <c r="TI131" s="16"/>
      <c r="TJ131" s="16"/>
      <c r="TK131" s="16"/>
      <c r="TL131" s="16"/>
      <c r="TM131" s="16"/>
      <c r="TN131" s="16"/>
      <c r="TO131" s="16"/>
      <c r="TP131" s="16"/>
    </row>
    <row r="132" spans="1:536" s="98" customFormat="1" x14ac:dyDescent="0.35">
      <c r="A132" s="604"/>
      <c r="B132" s="604"/>
      <c r="C132" s="604"/>
      <c r="D132" s="293"/>
      <c r="E132" s="293"/>
      <c r="F132" s="604"/>
      <c r="G132" s="604"/>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3"/>
      <c r="AX132" s="293"/>
      <c r="AY132" s="293"/>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c r="PM132" s="16"/>
      <c r="PN132" s="16"/>
      <c r="PO132" s="16"/>
      <c r="PP132" s="16"/>
      <c r="PQ132" s="16"/>
      <c r="PR132" s="16"/>
      <c r="PS132" s="16"/>
      <c r="PT132" s="16"/>
      <c r="PU132" s="16"/>
      <c r="PV132" s="16"/>
      <c r="PW132" s="16"/>
      <c r="PX132" s="16"/>
      <c r="PY132" s="16"/>
      <c r="PZ132" s="16"/>
      <c r="QA132" s="16"/>
      <c r="QB132" s="16"/>
      <c r="QC132" s="16"/>
      <c r="QD132" s="16"/>
      <c r="QE132" s="16"/>
      <c r="QF132" s="16"/>
      <c r="QG132" s="16"/>
      <c r="QH132" s="16"/>
      <c r="QI132" s="16"/>
      <c r="QJ132" s="16"/>
      <c r="QK132" s="16"/>
      <c r="QL132" s="16"/>
      <c r="QM132" s="16"/>
      <c r="QN132" s="16"/>
      <c r="QO132" s="16"/>
      <c r="QP132" s="16"/>
      <c r="QQ132" s="16"/>
      <c r="QR132" s="16"/>
      <c r="QS132" s="16"/>
      <c r="QT132" s="16"/>
      <c r="QU132" s="16"/>
      <c r="QV132" s="16"/>
      <c r="QW132" s="16"/>
      <c r="QX132" s="16"/>
      <c r="QY132" s="16"/>
      <c r="QZ132" s="16"/>
      <c r="RA132" s="16"/>
      <c r="RB132" s="16"/>
      <c r="RC132" s="16"/>
      <c r="RD132" s="16"/>
      <c r="RE132" s="16"/>
      <c r="RF132" s="16"/>
      <c r="RG132" s="16"/>
      <c r="RH132" s="16"/>
      <c r="RI132" s="16"/>
      <c r="RJ132" s="16"/>
      <c r="RK132" s="16"/>
      <c r="RL132" s="16"/>
      <c r="RM132" s="16"/>
      <c r="RN132" s="16"/>
      <c r="RO132" s="16"/>
      <c r="RP132" s="16"/>
      <c r="RQ132" s="16"/>
      <c r="RR132" s="16"/>
      <c r="RS132" s="16"/>
      <c r="RT132" s="16"/>
      <c r="RU132" s="16"/>
      <c r="RV132" s="16"/>
      <c r="RW132" s="16"/>
      <c r="RX132" s="16"/>
      <c r="RY132" s="16"/>
      <c r="RZ132" s="16"/>
      <c r="SA132" s="16"/>
      <c r="SB132" s="16"/>
      <c r="SC132" s="16"/>
      <c r="SD132" s="16"/>
      <c r="SE132" s="16"/>
      <c r="SF132" s="16"/>
      <c r="SG132" s="16"/>
      <c r="SH132" s="16"/>
      <c r="SI132" s="16"/>
      <c r="SJ132" s="16"/>
      <c r="SK132" s="16"/>
      <c r="SL132" s="16"/>
      <c r="SM132" s="16"/>
      <c r="SN132" s="16"/>
      <c r="SO132" s="16"/>
      <c r="SP132" s="16"/>
      <c r="SQ132" s="16"/>
      <c r="SR132" s="16"/>
      <c r="SS132" s="16"/>
      <c r="ST132" s="16"/>
      <c r="SU132" s="16"/>
      <c r="SV132" s="16"/>
      <c r="SW132" s="16"/>
      <c r="SX132" s="16"/>
      <c r="SY132" s="16"/>
      <c r="SZ132" s="16"/>
      <c r="TA132" s="16"/>
      <c r="TB132" s="16"/>
      <c r="TC132" s="16"/>
      <c r="TD132" s="16"/>
      <c r="TE132" s="16"/>
      <c r="TF132" s="16"/>
      <c r="TG132" s="16"/>
      <c r="TH132" s="16"/>
      <c r="TI132" s="16"/>
      <c r="TJ132" s="16"/>
      <c r="TK132" s="16"/>
      <c r="TL132" s="16"/>
      <c r="TM132" s="16"/>
      <c r="TN132" s="16"/>
      <c r="TO132" s="16"/>
      <c r="TP132" s="16"/>
    </row>
    <row r="133" spans="1:536" s="98" customFormat="1" x14ac:dyDescent="0.35">
      <c r="A133" s="604"/>
      <c r="B133" s="604"/>
      <c r="C133" s="604"/>
      <c r="D133" s="293"/>
      <c r="E133" s="293"/>
      <c r="F133" s="604"/>
      <c r="G133" s="604"/>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c r="AK133" s="293"/>
      <c r="AL133" s="293"/>
      <c r="AM133" s="293"/>
      <c r="AN133" s="293"/>
      <c r="AO133" s="293"/>
      <c r="AP133" s="293"/>
      <c r="AQ133" s="293"/>
      <c r="AR133" s="293"/>
      <c r="AS133" s="293"/>
      <c r="AT133" s="293"/>
      <c r="AU133" s="293"/>
      <c r="AV133" s="293"/>
      <c r="AW133" s="293"/>
      <c r="AX133" s="293"/>
      <c r="AY133" s="293"/>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c r="PM133" s="16"/>
      <c r="PN133" s="16"/>
      <c r="PO133" s="16"/>
      <c r="PP133" s="16"/>
      <c r="PQ133" s="16"/>
      <c r="PR133" s="16"/>
      <c r="PS133" s="16"/>
      <c r="PT133" s="16"/>
      <c r="PU133" s="16"/>
      <c r="PV133" s="16"/>
      <c r="PW133" s="16"/>
      <c r="PX133" s="16"/>
      <c r="PY133" s="16"/>
      <c r="PZ133" s="16"/>
      <c r="QA133" s="16"/>
      <c r="QB133" s="16"/>
      <c r="QC133" s="16"/>
      <c r="QD133" s="16"/>
      <c r="QE133" s="16"/>
      <c r="QF133" s="16"/>
      <c r="QG133" s="16"/>
      <c r="QH133" s="16"/>
      <c r="QI133" s="16"/>
      <c r="QJ133" s="16"/>
      <c r="QK133" s="16"/>
      <c r="QL133" s="16"/>
      <c r="QM133" s="16"/>
      <c r="QN133" s="16"/>
      <c r="QO133" s="16"/>
      <c r="QP133" s="16"/>
      <c r="QQ133" s="16"/>
      <c r="QR133" s="16"/>
      <c r="QS133" s="16"/>
      <c r="QT133" s="16"/>
      <c r="QU133" s="16"/>
      <c r="QV133" s="16"/>
      <c r="QW133" s="16"/>
      <c r="QX133" s="16"/>
      <c r="QY133" s="16"/>
      <c r="QZ133" s="16"/>
      <c r="RA133" s="16"/>
      <c r="RB133" s="16"/>
      <c r="RC133" s="16"/>
      <c r="RD133" s="16"/>
      <c r="RE133" s="16"/>
      <c r="RF133" s="16"/>
      <c r="RG133" s="16"/>
      <c r="RH133" s="16"/>
      <c r="RI133" s="16"/>
      <c r="RJ133" s="16"/>
      <c r="RK133" s="16"/>
      <c r="RL133" s="16"/>
      <c r="RM133" s="16"/>
      <c r="RN133" s="16"/>
      <c r="RO133" s="16"/>
      <c r="RP133" s="16"/>
      <c r="RQ133" s="16"/>
      <c r="RR133" s="16"/>
      <c r="RS133" s="16"/>
      <c r="RT133" s="16"/>
      <c r="RU133" s="16"/>
      <c r="RV133" s="16"/>
      <c r="RW133" s="16"/>
      <c r="RX133" s="16"/>
      <c r="RY133" s="16"/>
      <c r="RZ133" s="16"/>
      <c r="SA133" s="16"/>
      <c r="SB133" s="16"/>
      <c r="SC133" s="16"/>
      <c r="SD133" s="16"/>
      <c r="SE133" s="16"/>
      <c r="SF133" s="16"/>
      <c r="SG133" s="16"/>
      <c r="SH133" s="16"/>
      <c r="SI133" s="16"/>
      <c r="SJ133" s="16"/>
      <c r="SK133" s="16"/>
      <c r="SL133" s="16"/>
      <c r="SM133" s="16"/>
      <c r="SN133" s="16"/>
      <c r="SO133" s="16"/>
      <c r="SP133" s="16"/>
      <c r="SQ133" s="16"/>
      <c r="SR133" s="16"/>
      <c r="SS133" s="16"/>
      <c r="ST133" s="16"/>
      <c r="SU133" s="16"/>
      <c r="SV133" s="16"/>
      <c r="SW133" s="16"/>
      <c r="SX133" s="16"/>
      <c r="SY133" s="16"/>
      <c r="SZ133" s="16"/>
      <c r="TA133" s="16"/>
      <c r="TB133" s="16"/>
      <c r="TC133" s="16"/>
      <c r="TD133" s="16"/>
      <c r="TE133" s="16"/>
      <c r="TF133" s="16"/>
      <c r="TG133" s="16"/>
      <c r="TH133" s="16"/>
      <c r="TI133" s="16"/>
      <c r="TJ133" s="16"/>
      <c r="TK133" s="16"/>
      <c r="TL133" s="16"/>
      <c r="TM133" s="16"/>
      <c r="TN133" s="16"/>
      <c r="TO133" s="16"/>
      <c r="TP133" s="16"/>
    </row>
    <row r="134" spans="1:536" s="98" customFormat="1" x14ac:dyDescent="0.35">
      <c r="A134" s="604"/>
      <c r="B134" s="604"/>
      <c r="C134" s="604"/>
      <c r="D134" s="293"/>
      <c r="E134" s="293"/>
      <c r="F134" s="604"/>
      <c r="G134" s="604"/>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3"/>
      <c r="AW134" s="293"/>
      <c r="AX134" s="293"/>
      <c r="AY134" s="293"/>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c r="PM134" s="16"/>
      <c r="PN134" s="16"/>
      <c r="PO134" s="16"/>
      <c r="PP134" s="16"/>
      <c r="PQ134" s="16"/>
      <c r="PR134" s="16"/>
      <c r="PS134" s="16"/>
      <c r="PT134" s="16"/>
      <c r="PU134" s="16"/>
      <c r="PV134" s="16"/>
      <c r="PW134" s="16"/>
      <c r="PX134" s="16"/>
      <c r="PY134" s="16"/>
      <c r="PZ134" s="16"/>
      <c r="QA134" s="16"/>
      <c r="QB134" s="16"/>
      <c r="QC134" s="16"/>
      <c r="QD134" s="16"/>
      <c r="QE134" s="16"/>
      <c r="QF134" s="16"/>
      <c r="QG134" s="16"/>
      <c r="QH134" s="16"/>
      <c r="QI134" s="16"/>
      <c r="QJ134" s="16"/>
      <c r="QK134" s="16"/>
      <c r="QL134" s="16"/>
      <c r="QM134" s="16"/>
      <c r="QN134" s="16"/>
      <c r="QO134" s="16"/>
      <c r="QP134" s="16"/>
      <c r="QQ134" s="16"/>
      <c r="QR134" s="16"/>
      <c r="QS134" s="16"/>
      <c r="QT134" s="16"/>
      <c r="QU134" s="16"/>
      <c r="QV134" s="16"/>
      <c r="QW134" s="16"/>
      <c r="QX134" s="16"/>
      <c r="QY134" s="16"/>
      <c r="QZ134" s="16"/>
      <c r="RA134" s="16"/>
      <c r="RB134" s="16"/>
      <c r="RC134" s="16"/>
      <c r="RD134" s="16"/>
      <c r="RE134" s="16"/>
      <c r="RF134" s="16"/>
      <c r="RG134" s="16"/>
      <c r="RH134" s="16"/>
      <c r="RI134" s="16"/>
      <c r="RJ134" s="16"/>
      <c r="RK134" s="16"/>
      <c r="RL134" s="16"/>
      <c r="RM134" s="16"/>
      <c r="RN134" s="16"/>
      <c r="RO134" s="16"/>
      <c r="RP134" s="16"/>
      <c r="RQ134" s="16"/>
      <c r="RR134" s="16"/>
      <c r="RS134" s="16"/>
      <c r="RT134" s="16"/>
      <c r="RU134" s="16"/>
      <c r="RV134" s="16"/>
      <c r="RW134" s="16"/>
      <c r="RX134" s="16"/>
      <c r="RY134" s="16"/>
      <c r="RZ134" s="16"/>
      <c r="SA134" s="16"/>
      <c r="SB134" s="16"/>
      <c r="SC134" s="16"/>
      <c r="SD134" s="16"/>
      <c r="SE134" s="16"/>
      <c r="SF134" s="16"/>
      <c r="SG134" s="16"/>
      <c r="SH134" s="16"/>
      <c r="SI134" s="16"/>
      <c r="SJ134" s="16"/>
      <c r="SK134" s="16"/>
      <c r="SL134" s="16"/>
      <c r="SM134" s="16"/>
      <c r="SN134" s="16"/>
      <c r="SO134" s="16"/>
      <c r="SP134" s="16"/>
      <c r="SQ134" s="16"/>
      <c r="SR134" s="16"/>
      <c r="SS134" s="16"/>
      <c r="ST134" s="16"/>
      <c r="SU134" s="16"/>
      <c r="SV134" s="16"/>
      <c r="SW134" s="16"/>
      <c r="SX134" s="16"/>
      <c r="SY134" s="16"/>
      <c r="SZ134" s="16"/>
      <c r="TA134" s="16"/>
      <c r="TB134" s="16"/>
      <c r="TC134" s="16"/>
      <c r="TD134" s="16"/>
      <c r="TE134" s="16"/>
      <c r="TF134" s="16"/>
      <c r="TG134" s="16"/>
      <c r="TH134" s="16"/>
      <c r="TI134" s="16"/>
      <c r="TJ134" s="16"/>
      <c r="TK134" s="16"/>
      <c r="TL134" s="16"/>
      <c r="TM134" s="16"/>
      <c r="TN134" s="16"/>
      <c r="TO134" s="16"/>
      <c r="TP134" s="16"/>
    </row>
    <row r="135" spans="1:536" s="98" customFormat="1" x14ac:dyDescent="0.35">
      <c r="A135" s="623"/>
      <c r="B135" s="623"/>
      <c r="C135" s="623"/>
      <c r="D135" s="16"/>
      <c r="E135" s="16"/>
      <c r="F135" s="623"/>
      <c r="G135" s="623"/>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c r="PM135" s="16"/>
      <c r="PN135" s="16"/>
      <c r="PO135" s="16"/>
      <c r="PP135" s="16"/>
      <c r="PQ135" s="16"/>
      <c r="PR135" s="16"/>
      <c r="PS135" s="16"/>
      <c r="PT135" s="16"/>
      <c r="PU135" s="16"/>
      <c r="PV135" s="16"/>
      <c r="PW135" s="16"/>
      <c r="PX135" s="16"/>
      <c r="PY135" s="16"/>
      <c r="PZ135" s="16"/>
      <c r="QA135" s="16"/>
      <c r="QB135" s="16"/>
      <c r="QC135" s="16"/>
      <c r="QD135" s="16"/>
      <c r="QE135" s="16"/>
      <c r="QF135" s="16"/>
      <c r="QG135" s="16"/>
      <c r="QH135" s="16"/>
      <c r="QI135" s="16"/>
      <c r="QJ135" s="16"/>
      <c r="QK135" s="16"/>
      <c r="QL135" s="16"/>
      <c r="QM135" s="16"/>
      <c r="QN135" s="16"/>
      <c r="QO135" s="16"/>
      <c r="QP135" s="16"/>
      <c r="QQ135" s="16"/>
      <c r="QR135" s="16"/>
      <c r="QS135" s="16"/>
      <c r="QT135" s="16"/>
      <c r="QU135" s="16"/>
      <c r="QV135" s="16"/>
      <c r="QW135" s="16"/>
      <c r="QX135" s="16"/>
      <c r="QY135" s="16"/>
      <c r="QZ135" s="16"/>
      <c r="RA135" s="16"/>
      <c r="RB135" s="16"/>
      <c r="RC135" s="16"/>
      <c r="RD135" s="16"/>
      <c r="RE135" s="16"/>
      <c r="RF135" s="16"/>
      <c r="RG135" s="16"/>
      <c r="RH135" s="16"/>
      <c r="RI135" s="16"/>
      <c r="RJ135" s="16"/>
      <c r="RK135" s="16"/>
      <c r="RL135" s="16"/>
      <c r="RM135" s="16"/>
      <c r="RN135" s="16"/>
      <c r="RO135" s="16"/>
      <c r="RP135" s="16"/>
      <c r="RQ135" s="16"/>
      <c r="RR135" s="16"/>
      <c r="RS135" s="16"/>
      <c r="RT135" s="16"/>
      <c r="RU135" s="16"/>
      <c r="RV135" s="16"/>
      <c r="RW135" s="16"/>
      <c r="RX135" s="16"/>
      <c r="RY135" s="16"/>
      <c r="RZ135" s="16"/>
      <c r="SA135" s="16"/>
      <c r="SB135" s="16"/>
      <c r="SC135" s="16"/>
      <c r="SD135" s="16"/>
      <c r="SE135" s="16"/>
      <c r="SF135" s="16"/>
      <c r="SG135" s="16"/>
      <c r="SH135" s="16"/>
      <c r="SI135" s="16"/>
      <c r="SJ135" s="16"/>
      <c r="SK135" s="16"/>
      <c r="SL135" s="16"/>
      <c r="SM135" s="16"/>
      <c r="SN135" s="16"/>
      <c r="SO135" s="16"/>
      <c r="SP135" s="16"/>
      <c r="SQ135" s="16"/>
      <c r="SR135" s="16"/>
      <c r="SS135" s="16"/>
      <c r="ST135" s="16"/>
      <c r="SU135" s="16"/>
      <c r="SV135" s="16"/>
      <c r="SW135" s="16"/>
      <c r="SX135" s="16"/>
      <c r="SY135" s="16"/>
      <c r="SZ135" s="16"/>
      <c r="TA135" s="16"/>
      <c r="TB135" s="16"/>
      <c r="TC135" s="16"/>
      <c r="TD135" s="16"/>
      <c r="TE135" s="16"/>
      <c r="TF135" s="16"/>
      <c r="TG135" s="16"/>
      <c r="TH135" s="16"/>
      <c r="TI135" s="16"/>
      <c r="TJ135" s="16"/>
      <c r="TK135" s="16"/>
      <c r="TL135" s="16"/>
      <c r="TM135" s="16"/>
      <c r="TN135" s="16"/>
      <c r="TO135" s="16"/>
      <c r="TP135" s="16"/>
    </row>
    <row r="136" spans="1:536" s="98" customFormat="1" x14ac:dyDescent="0.35">
      <c r="A136" s="623"/>
      <c r="B136" s="623"/>
      <c r="C136" s="623"/>
      <c r="D136" s="16"/>
      <c r="E136" s="16"/>
      <c r="F136" s="623"/>
      <c r="G136" s="623"/>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c r="PM136" s="16"/>
      <c r="PN136" s="16"/>
      <c r="PO136" s="16"/>
      <c r="PP136" s="16"/>
      <c r="PQ136" s="16"/>
      <c r="PR136" s="16"/>
      <c r="PS136" s="16"/>
      <c r="PT136" s="16"/>
      <c r="PU136" s="16"/>
      <c r="PV136" s="16"/>
      <c r="PW136" s="16"/>
      <c r="PX136" s="16"/>
      <c r="PY136" s="16"/>
      <c r="PZ136" s="16"/>
      <c r="QA136" s="16"/>
      <c r="QB136" s="16"/>
      <c r="QC136" s="16"/>
      <c r="QD136" s="16"/>
      <c r="QE136" s="16"/>
      <c r="QF136" s="16"/>
      <c r="QG136" s="16"/>
      <c r="QH136" s="16"/>
      <c r="QI136" s="16"/>
      <c r="QJ136" s="16"/>
      <c r="QK136" s="16"/>
      <c r="QL136" s="16"/>
      <c r="QM136" s="16"/>
      <c r="QN136" s="16"/>
      <c r="QO136" s="16"/>
      <c r="QP136" s="16"/>
      <c r="QQ136" s="16"/>
      <c r="QR136" s="16"/>
      <c r="QS136" s="16"/>
      <c r="QT136" s="16"/>
      <c r="QU136" s="16"/>
      <c r="QV136" s="16"/>
      <c r="QW136" s="16"/>
      <c r="QX136" s="16"/>
      <c r="QY136" s="16"/>
      <c r="QZ136" s="16"/>
      <c r="RA136" s="16"/>
      <c r="RB136" s="16"/>
      <c r="RC136" s="16"/>
      <c r="RD136" s="16"/>
      <c r="RE136" s="16"/>
      <c r="RF136" s="16"/>
      <c r="RG136" s="16"/>
      <c r="RH136" s="16"/>
      <c r="RI136" s="16"/>
      <c r="RJ136" s="16"/>
      <c r="RK136" s="16"/>
      <c r="RL136" s="16"/>
      <c r="RM136" s="16"/>
      <c r="RN136" s="16"/>
      <c r="RO136" s="16"/>
      <c r="RP136" s="16"/>
      <c r="RQ136" s="16"/>
      <c r="RR136" s="16"/>
      <c r="RS136" s="16"/>
      <c r="RT136" s="16"/>
      <c r="RU136" s="16"/>
      <c r="RV136" s="16"/>
      <c r="RW136" s="16"/>
      <c r="RX136" s="16"/>
      <c r="RY136" s="16"/>
      <c r="RZ136" s="16"/>
      <c r="SA136" s="16"/>
      <c r="SB136" s="16"/>
      <c r="SC136" s="16"/>
      <c r="SD136" s="16"/>
      <c r="SE136" s="16"/>
      <c r="SF136" s="16"/>
      <c r="SG136" s="16"/>
      <c r="SH136" s="16"/>
      <c r="SI136" s="16"/>
      <c r="SJ136" s="16"/>
      <c r="SK136" s="16"/>
      <c r="SL136" s="16"/>
      <c r="SM136" s="16"/>
      <c r="SN136" s="16"/>
      <c r="SO136" s="16"/>
      <c r="SP136" s="16"/>
      <c r="SQ136" s="16"/>
      <c r="SR136" s="16"/>
      <c r="SS136" s="16"/>
      <c r="ST136" s="16"/>
      <c r="SU136" s="16"/>
      <c r="SV136" s="16"/>
      <c r="SW136" s="16"/>
      <c r="SX136" s="16"/>
      <c r="SY136" s="16"/>
      <c r="SZ136" s="16"/>
      <c r="TA136" s="16"/>
      <c r="TB136" s="16"/>
      <c r="TC136" s="16"/>
      <c r="TD136" s="16"/>
      <c r="TE136" s="16"/>
      <c r="TF136" s="16"/>
      <c r="TG136" s="16"/>
      <c r="TH136" s="16"/>
      <c r="TI136" s="16"/>
      <c r="TJ136" s="16"/>
      <c r="TK136" s="16"/>
      <c r="TL136" s="16"/>
      <c r="TM136" s="16"/>
      <c r="TN136" s="16"/>
      <c r="TO136" s="16"/>
      <c r="TP136" s="16"/>
    </row>
    <row r="137" spans="1:536" s="98" customFormat="1" x14ac:dyDescent="0.35">
      <c r="A137" s="623"/>
      <c r="B137" s="623"/>
      <c r="C137" s="623"/>
      <c r="D137" s="16"/>
      <c r="E137" s="16"/>
      <c r="F137" s="623"/>
      <c r="G137" s="623"/>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c r="PM137" s="16"/>
      <c r="PN137" s="16"/>
      <c r="PO137" s="16"/>
      <c r="PP137" s="16"/>
      <c r="PQ137" s="16"/>
      <c r="PR137" s="16"/>
      <c r="PS137" s="16"/>
      <c r="PT137" s="16"/>
      <c r="PU137" s="16"/>
      <c r="PV137" s="16"/>
      <c r="PW137" s="16"/>
      <c r="PX137" s="16"/>
      <c r="PY137" s="16"/>
      <c r="PZ137" s="16"/>
      <c r="QA137" s="16"/>
      <c r="QB137" s="16"/>
      <c r="QC137" s="16"/>
      <c r="QD137" s="16"/>
      <c r="QE137" s="16"/>
      <c r="QF137" s="16"/>
      <c r="QG137" s="16"/>
      <c r="QH137" s="16"/>
      <c r="QI137" s="16"/>
      <c r="QJ137" s="16"/>
      <c r="QK137" s="16"/>
      <c r="QL137" s="16"/>
      <c r="QM137" s="16"/>
      <c r="QN137" s="16"/>
      <c r="QO137" s="16"/>
      <c r="QP137" s="16"/>
      <c r="QQ137" s="16"/>
      <c r="QR137" s="16"/>
      <c r="QS137" s="16"/>
      <c r="QT137" s="16"/>
      <c r="QU137" s="16"/>
      <c r="QV137" s="16"/>
      <c r="QW137" s="16"/>
      <c r="QX137" s="16"/>
      <c r="QY137" s="16"/>
      <c r="QZ137" s="16"/>
      <c r="RA137" s="16"/>
      <c r="RB137" s="16"/>
      <c r="RC137" s="16"/>
      <c r="RD137" s="16"/>
      <c r="RE137" s="16"/>
      <c r="RF137" s="16"/>
      <c r="RG137" s="16"/>
      <c r="RH137" s="16"/>
      <c r="RI137" s="16"/>
      <c r="RJ137" s="16"/>
      <c r="RK137" s="16"/>
      <c r="RL137" s="16"/>
      <c r="RM137" s="16"/>
      <c r="RN137" s="16"/>
      <c r="RO137" s="16"/>
      <c r="RP137" s="16"/>
      <c r="RQ137" s="16"/>
      <c r="RR137" s="16"/>
      <c r="RS137" s="16"/>
      <c r="RT137" s="16"/>
      <c r="RU137" s="16"/>
      <c r="RV137" s="16"/>
      <c r="RW137" s="16"/>
      <c r="RX137" s="16"/>
      <c r="RY137" s="16"/>
      <c r="RZ137" s="16"/>
      <c r="SA137" s="16"/>
      <c r="SB137" s="16"/>
      <c r="SC137" s="16"/>
      <c r="SD137" s="16"/>
      <c r="SE137" s="16"/>
      <c r="SF137" s="16"/>
      <c r="SG137" s="16"/>
      <c r="SH137" s="16"/>
      <c r="SI137" s="16"/>
      <c r="SJ137" s="16"/>
      <c r="SK137" s="16"/>
      <c r="SL137" s="16"/>
      <c r="SM137" s="16"/>
      <c r="SN137" s="16"/>
      <c r="SO137" s="16"/>
      <c r="SP137" s="16"/>
      <c r="SQ137" s="16"/>
      <c r="SR137" s="16"/>
      <c r="SS137" s="16"/>
      <c r="ST137" s="16"/>
      <c r="SU137" s="16"/>
      <c r="SV137" s="16"/>
      <c r="SW137" s="16"/>
      <c r="SX137" s="16"/>
      <c r="SY137" s="16"/>
      <c r="SZ137" s="16"/>
      <c r="TA137" s="16"/>
      <c r="TB137" s="16"/>
      <c r="TC137" s="16"/>
      <c r="TD137" s="16"/>
      <c r="TE137" s="16"/>
      <c r="TF137" s="16"/>
      <c r="TG137" s="16"/>
      <c r="TH137" s="16"/>
      <c r="TI137" s="16"/>
      <c r="TJ137" s="16"/>
      <c r="TK137" s="16"/>
      <c r="TL137" s="16"/>
      <c r="TM137" s="16"/>
      <c r="TN137" s="16"/>
      <c r="TO137" s="16"/>
      <c r="TP137" s="16"/>
    </row>
    <row r="138" spans="1:536" s="98" customFormat="1" x14ac:dyDescent="0.35">
      <c r="A138" s="623"/>
      <c r="B138" s="623"/>
      <c r="C138" s="623"/>
      <c r="D138" s="16"/>
      <c r="E138" s="16"/>
      <c r="F138" s="623"/>
      <c r="G138" s="623"/>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c r="PM138" s="16"/>
      <c r="PN138" s="16"/>
      <c r="PO138" s="16"/>
      <c r="PP138" s="16"/>
      <c r="PQ138" s="16"/>
      <c r="PR138" s="16"/>
      <c r="PS138" s="16"/>
      <c r="PT138" s="16"/>
      <c r="PU138" s="16"/>
      <c r="PV138" s="16"/>
      <c r="PW138" s="16"/>
      <c r="PX138" s="16"/>
      <c r="PY138" s="16"/>
      <c r="PZ138" s="16"/>
      <c r="QA138" s="16"/>
      <c r="QB138" s="16"/>
      <c r="QC138" s="16"/>
      <c r="QD138" s="16"/>
      <c r="QE138" s="16"/>
      <c r="QF138" s="16"/>
      <c r="QG138" s="16"/>
      <c r="QH138" s="16"/>
      <c r="QI138" s="16"/>
      <c r="QJ138" s="16"/>
      <c r="QK138" s="16"/>
      <c r="QL138" s="16"/>
      <c r="QM138" s="16"/>
      <c r="QN138" s="16"/>
      <c r="QO138" s="16"/>
      <c r="QP138" s="16"/>
      <c r="QQ138" s="16"/>
      <c r="QR138" s="16"/>
      <c r="QS138" s="16"/>
      <c r="QT138" s="16"/>
      <c r="QU138" s="16"/>
      <c r="QV138" s="16"/>
      <c r="QW138" s="16"/>
      <c r="QX138" s="16"/>
      <c r="QY138" s="16"/>
      <c r="QZ138" s="16"/>
      <c r="RA138" s="16"/>
      <c r="RB138" s="16"/>
      <c r="RC138" s="16"/>
      <c r="RD138" s="16"/>
      <c r="RE138" s="16"/>
      <c r="RF138" s="16"/>
      <c r="RG138" s="16"/>
      <c r="RH138" s="16"/>
      <c r="RI138" s="16"/>
      <c r="RJ138" s="16"/>
      <c r="RK138" s="16"/>
      <c r="RL138" s="16"/>
      <c r="RM138" s="16"/>
      <c r="RN138" s="16"/>
      <c r="RO138" s="16"/>
      <c r="RP138" s="16"/>
      <c r="RQ138" s="16"/>
      <c r="RR138" s="16"/>
      <c r="RS138" s="16"/>
      <c r="RT138" s="16"/>
      <c r="RU138" s="16"/>
      <c r="RV138" s="16"/>
      <c r="RW138" s="16"/>
      <c r="RX138" s="16"/>
      <c r="RY138" s="16"/>
      <c r="RZ138" s="16"/>
      <c r="SA138" s="16"/>
      <c r="SB138" s="16"/>
      <c r="SC138" s="16"/>
      <c r="SD138" s="16"/>
      <c r="SE138" s="16"/>
      <c r="SF138" s="16"/>
      <c r="SG138" s="16"/>
      <c r="SH138" s="16"/>
      <c r="SI138" s="16"/>
      <c r="SJ138" s="16"/>
      <c r="SK138" s="16"/>
      <c r="SL138" s="16"/>
      <c r="SM138" s="16"/>
      <c r="SN138" s="16"/>
      <c r="SO138" s="16"/>
      <c r="SP138" s="16"/>
      <c r="SQ138" s="16"/>
      <c r="SR138" s="16"/>
      <c r="SS138" s="16"/>
      <c r="ST138" s="16"/>
      <c r="SU138" s="16"/>
      <c r="SV138" s="16"/>
      <c r="SW138" s="16"/>
      <c r="SX138" s="16"/>
      <c r="SY138" s="16"/>
      <c r="SZ138" s="16"/>
      <c r="TA138" s="16"/>
      <c r="TB138" s="16"/>
      <c r="TC138" s="16"/>
      <c r="TD138" s="16"/>
      <c r="TE138" s="16"/>
      <c r="TF138" s="16"/>
      <c r="TG138" s="16"/>
      <c r="TH138" s="16"/>
      <c r="TI138" s="16"/>
      <c r="TJ138" s="16"/>
      <c r="TK138" s="16"/>
      <c r="TL138" s="16"/>
      <c r="TM138" s="16"/>
      <c r="TN138" s="16"/>
      <c r="TO138" s="16"/>
      <c r="TP138" s="16"/>
    </row>
    <row r="139" spans="1:536" s="98" customFormat="1" x14ac:dyDescent="0.35">
      <c r="A139" s="623"/>
      <c r="B139" s="623"/>
      <c r="C139" s="623"/>
      <c r="D139" s="16"/>
      <c r="E139" s="16"/>
      <c r="F139" s="623"/>
      <c r="G139" s="623"/>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c r="JG139" s="16"/>
      <c r="JH139" s="16"/>
      <c r="JI139" s="16"/>
      <c r="JJ139" s="16"/>
      <c r="JK139" s="16"/>
      <c r="JL139" s="16"/>
      <c r="JM139" s="16"/>
      <c r="JN139" s="16"/>
      <c r="JO139" s="16"/>
      <c r="JP139" s="16"/>
      <c r="JQ139" s="16"/>
      <c r="JR139" s="16"/>
      <c r="JS139" s="16"/>
      <c r="JT139" s="16"/>
      <c r="JU139" s="16"/>
      <c r="JV139" s="16"/>
      <c r="JW139" s="16"/>
      <c r="JX139" s="16"/>
      <c r="JY139" s="16"/>
      <c r="JZ139" s="16"/>
      <c r="KA139" s="16"/>
      <c r="KB139" s="16"/>
      <c r="KC139" s="16"/>
      <c r="KD139" s="16"/>
      <c r="KE139" s="16"/>
      <c r="KF139" s="16"/>
      <c r="KG139" s="16"/>
      <c r="KH139" s="16"/>
      <c r="KI139" s="16"/>
      <c r="KJ139" s="16"/>
      <c r="KK139" s="16"/>
      <c r="KL139" s="16"/>
      <c r="KM139" s="16"/>
      <c r="KN139" s="16"/>
      <c r="KO139" s="16"/>
      <c r="KP139" s="16"/>
      <c r="KQ139" s="16"/>
      <c r="KR139" s="16"/>
      <c r="KS139" s="16"/>
      <c r="KT139" s="16"/>
      <c r="KU139" s="16"/>
      <c r="KV139" s="16"/>
      <c r="KW139" s="16"/>
      <c r="KX139" s="16"/>
      <c r="KY139" s="16"/>
      <c r="KZ139" s="16"/>
      <c r="LA139" s="16"/>
      <c r="LB139" s="16"/>
      <c r="LC139" s="16"/>
      <c r="LD139" s="16"/>
      <c r="LE139" s="16"/>
      <c r="LF139" s="16"/>
      <c r="LG139" s="16"/>
      <c r="LH139" s="16"/>
      <c r="LI139" s="16"/>
      <c r="LJ139" s="16"/>
      <c r="LK139" s="16"/>
      <c r="LL139" s="16"/>
      <c r="LM139" s="16"/>
      <c r="LN139" s="16"/>
      <c r="LO139" s="16"/>
      <c r="LP139" s="16"/>
      <c r="LQ139" s="16"/>
      <c r="LR139" s="16"/>
      <c r="LS139" s="16"/>
      <c r="LT139" s="16"/>
      <c r="LU139" s="16"/>
      <c r="LV139" s="16"/>
      <c r="LW139" s="16"/>
      <c r="LX139" s="16"/>
      <c r="LY139" s="16"/>
      <c r="LZ139" s="16"/>
      <c r="MA139" s="16"/>
      <c r="MB139" s="16"/>
      <c r="MC139" s="16"/>
      <c r="MD139" s="16"/>
      <c r="ME139" s="16"/>
      <c r="MF139" s="16"/>
      <c r="MG139" s="16"/>
      <c r="MH139" s="16"/>
      <c r="MI139" s="16"/>
      <c r="MJ139" s="16"/>
      <c r="MK139" s="16"/>
      <c r="ML139" s="16"/>
      <c r="MM139" s="16"/>
      <c r="MN139" s="16"/>
      <c r="MO139" s="16"/>
      <c r="MP139" s="16"/>
      <c r="MQ139" s="16"/>
      <c r="MR139" s="16"/>
      <c r="MS139" s="16"/>
      <c r="MT139" s="16"/>
      <c r="MU139" s="16"/>
      <c r="MV139" s="16"/>
      <c r="MW139" s="16"/>
      <c r="MX139" s="16"/>
      <c r="MY139" s="16"/>
      <c r="MZ139" s="16"/>
      <c r="NA139" s="16"/>
      <c r="NB139" s="16"/>
      <c r="NC139" s="16"/>
      <c r="ND139" s="16"/>
      <c r="NE139" s="16"/>
      <c r="NF139" s="16"/>
      <c r="NG139" s="16"/>
      <c r="NH139" s="16"/>
      <c r="NI139" s="16"/>
      <c r="NJ139" s="16"/>
      <c r="NK139" s="16"/>
      <c r="NL139" s="16"/>
      <c r="NM139" s="16"/>
      <c r="NN139" s="16"/>
      <c r="NO139" s="16"/>
      <c r="NP139" s="16"/>
      <c r="NQ139" s="16"/>
      <c r="NR139" s="16"/>
      <c r="NS139" s="16"/>
      <c r="NT139" s="16"/>
      <c r="NU139" s="16"/>
      <c r="NV139" s="16"/>
      <c r="NW139" s="16"/>
      <c r="NX139" s="16"/>
      <c r="NY139" s="16"/>
      <c r="NZ139" s="16"/>
      <c r="OA139" s="16"/>
      <c r="OB139" s="16"/>
      <c r="OC139" s="16"/>
      <c r="OD139" s="16"/>
      <c r="OE139" s="16"/>
      <c r="OF139" s="16"/>
      <c r="OG139" s="16"/>
      <c r="OH139" s="16"/>
      <c r="OI139" s="16"/>
      <c r="OJ139" s="16"/>
      <c r="OK139" s="16"/>
      <c r="OL139" s="16"/>
      <c r="OM139" s="16"/>
      <c r="ON139" s="16"/>
      <c r="OO139" s="16"/>
      <c r="OP139" s="16"/>
      <c r="OQ139" s="16"/>
      <c r="OR139" s="16"/>
      <c r="OS139" s="16"/>
      <c r="OT139" s="16"/>
      <c r="OU139" s="16"/>
      <c r="OV139" s="16"/>
      <c r="OW139" s="16"/>
      <c r="OX139" s="16"/>
      <c r="OY139" s="16"/>
      <c r="OZ139" s="16"/>
      <c r="PA139" s="16"/>
      <c r="PB139" s="16"/>
      <c r="PC139" s="16"/>
      <c r="PD139" s="16"/>
      <c r="PE139" s="16"/>
      <c r="PF139" s="16"/>
      <c r="PG139" s="16"/>
      <c r="PH139" s="16"/>
      <c r="PI139" s="16"/>
      <c r="PJ139" s="16"/>
      <c r="PK139" s="16"/>
      <c r="PL139" s="16"/>
      <c r="PM139" s="16"/>
      <c r="PN139" s="16"/>
      <c r="PO139" s="16"/>
      <c r="PP139" s="16"/>
      <c r="PQ139" s="16"/>
      <c r="PR139" s="16"/>
      <c r="PS139" s="16"/>
      <c r="PT139" s="16"/>
      <c r="PU139" s="16"/>
      <c r="PV139" s="16"/>
      <c r="PW139" s="16"/>
      <c r="PX139" s="16"/>
      <c r="PY139" s="16"/>
      <c r="PZ139" s="16"/>
      <c r="QA139" s="16"/>
      <c r="QB139" s="16"/>
      <c r="QC139" s="16"/>
      <c r="QD139" s="16"/>
      <c r="QE139" s="16"/>
      <c r="QF139" s="16"/>
      <c r="QG139" s="16"/>
      <c r="QH139" s="16"/>
      <c r="QI139" s="16"/>
      <c r="QJ139" s="16"/>
      <c r="QK139" s="16"/>
      <c r="QL139" s="16"/>
      <c r="QM139" s="16"/>
      <c r="QN139" s="16"/>
      <c r="QO139" s="16"/>
      <c r="QP139" s="16"/>
      <c r="QQ139" s="16"/>
      <c r="QR139" s="16"/>
      <c r="QS139" s="16"/>
      <c r="QT139" s="16"/>
      <c r="QU139" s="16"/>
      <c r="QV139" s="16"/>
      <c r="QW139" s="16"/>
      <c r="QX139" s="16"/>
      <c r="QY139" s="16"/>
      <c r="QZ139" s="16"/>
      <c r="RA139" s="16"/>
      <c r="RB139" s="16"/>
      <c r="RC139" s="16"/>
      <c r="RD139" s="16"/>
      <c r="RE139" s="16"/>
      <c r="RF139" s="16"/>
      <c r="RG139" s="16"/>
      <c r="RH139" s="16"/>
      <c r="RI139" s="16"/>
      <c r="RJ139" s="16"/>
      <c r="RK139" s="16"/>
      <c r="RL139" s="16"/>
      <c r="RM139" s="16"/>
      <c r="RN139" s="16"/>
      <c r="RO139" s="16"/>
      <c r="RP139" s="16"/>
      <c r="RQ139" s="16"/>
      <c r="RR139" s="16"/>
      <c r="RS139" s="16"/>
      <c r="RT139" s="16"/>
      <c r="RU139" s="16"/>
      <c r="RV139" s="16"/>
      <c r="RW139" s="16"/>
      <c r="RX139" s="16"/>
      <c r="RY139" s="16"/>
      <c r="RZ139" s="16"/>
      <c r="SA139" s="16"/>
      <c r="SB139" s="16"/>
      <c r="SC139" s="16"/>
      <c r="SD139" s="16"/>
      <c r="SE139" s="16"/>
      <c r="SF139" s="16"/>
      <c r="SG139" s="16"/>
      <c r="SH139" s="16"/>
      <c r="SI139" s="16"/>
      <c r="SJ139" s="16"/>
      <c r="SK139" s="16"/>
      <c r="SL139" s="16"/>
      <c r="SM139" s="16"/>
      <c r="SN139" s="16"/>
      <c r="SO139" s="16"/>
      <c r="SP139" s="16"/>
      <c r="SQ139" s="16"/>
      <c r="SR139" s="16"/>
      <c r="SS139" s="16"/>
      <c r="ST139" s="16"/>
      <c r="SU139" s="16"/>
      <c r="SV139" s="16"/>
      <c r="SW139" s="16"/>
      <c r="SX139" s="16"/>
      <c r="SY139" s="16"/>
      <c r="SZ139" s="16"/>
      <c r="TA139" s="16"/>
      <c r="TB139" s="16"/>
      <c r="TC139" s="16"/>
      <c r="TD139" s="16"/>
      <c r="TE139" s="16"/>
      <c r="TF139" s="16"/>
      <c r="TG139" s="16"/>
      <c r="TH139" s="16"/>
      <c r="TI139" s="16"/>
      <c r="TJ139" s="16"/>
      <c r="TK139" s="16"/>
      <c r="TL139" s="16"/>
      <c r="TM139" s="16"/>
      <c r="TN139" s="16"/>
      <c r="TO139" s="16"/>
      <c r="TP139" s="16"/>
    </row>
    <row r="140" spans="1:536" s="98" customFormat="1" x14ac:dyDescent="0.35">
      <c r="A140" s="623"/>
      <c r="B140" s="623"/>
      <c r="C140" s="623"/>
      <c r="D140" s="16"/>
      <c r="E140" s="16"/>
      <c r="F140" s="623"/>
      <c r="G140" s="623"/>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c r="JG140" s="16"/>
      <c r="JH140" s="16"/>
      <c r="JI140" s="16"/>
      <c r="JJ140" s="16"/>
      <c r="JK140" s="16"/>
      <c r="JL140" s="16"/>
      <c r="JM140" s="16"/>
      <c r="JN140" s="16"/>
      <c r="JO140" s="16"/>
      <c r="JP140" s="16"/>
      <c r="JQ140" s="16"/>
      <c r="JR140" s="16"/>
      <c r="JS140" s="16"/>
      <c r="JT140" s="16"/>
      <c r="JU140" s="16"/>
      <c r="JV140" s="16"/>
      <c r="JW140" s="16"/>
      <c r="JX140" s="16"/>
      <c r="JY140" s="16"/>
      <c r="JZ140" s="16"/>
      <c r="KA140" s="16"/>
      <c r="KB140" s="16"/>
      <c r="KC140" s="16"/>
      <c r="KD140" s="16"/>
      <c r="KE140" s="16"/>
      <c r="KF140" s="16"/>
      <c r="KG140" s="16"/>
      <c r="KH140" s="16"/>
      <c r="KI140" s="16"/>
      <c r="KJ140" s="16"/>
      <c r="KK140" s="16"/>
      <c r="KL140" s="16"/>
      <c r="KM140" s="16"/>
      <c r="KN140" s="16"/>
      <c r="KO140" s="16"/>
      <c r="KP140" s="16"/>
      <c r="KQ140" s="16"/>
      <c r="KR140" s="16"/>
      <c r="KS140" s="16"/>
      <c r="KT140" s="16"/>
      <c r="KU140" s="16"/>
      <c r="KV140" s="16"/>
      <c r="KW140" s="16"/>
      <c r="KX140" s="16"/>
      <c r="KY140" s="16"/>
      <c r="KZ140" s="16"/>
      <c r="LA140" s="16"/>
      <c r="LB140" s="16"/>
      <c r="LC140" s="16"/>
      <c r="LD140" s="16"/>
      <c r="LE140" s="16"/>
      <c r="LF140" s="16"/>
      <c r="LG140" s="16"/>
      <c r="LH140" s="16"/>
      <c r="LI140" s="16"/>
      <c r="LJ140" s="16"/>
      <c r="LK140" s="16"/>
      <c r="LL140" s="16"/>
      <c r="LM140" s="16"/>
      <c r="LN140" s="16"/>
      <c r="LO140" s="16"/>
      <c r="LP140" s="16"/>
      <c r="LQ140" s="16"/>
      <c r="LR140" s="16"/>
      <c r="LS140" s="16"/>
      <c r="LT140" s="16"/>
      <c r="LU140" s="16"/>
      <c r="LV140" s="16"/>
      <c r="LW140" s="16"/>
      <c r="LX140" s="16"/>
      <c r="LY140" s="16"/>
      <c r="LZ140" s="16"/>
      <c r="MA140" s="16"/>
      <c r="MB140" s="16"/>
      <c r="MC140" s="16"/>
      <c r="MD140" s="16"/>
      <c r="ME140" s="16"/>
      <c r="MF140" s="16"/>
      <c r="MG140" s="16"/>
      <c r="MH140" s="16"/>
      <c r="MI140" s="16"/>
      <c r="MJ140" s="16"/>
      <c r="MK140" s="16"/>
      <c r="ML140" s="16"/>
      <c r="MM140" s="16"/>
      <c r="MN140" s="16"/>
      <c r="MO140" s="16"/>
      <c r="MP140" s="16"/>
      <c r="MQ140" s="16"/>
      <c r="MR140" s="16"/>
      <c r="MS140" s="16"/>
      <c r="MT140" s="16"/>
      <c r="MU140" s="16"/>
      <c r="MV140" s="16"/>
      <c r="MW140" s="16"/>
      <c r="MX140" s="16"/>
      <c r="MY140" s="16"/>
      <c r="MZ140" s="16"/>
      <c r="NA140" s="16"/>
      <c r="NB140" s="16"/>
      <c r="NC140" s="16"/>
      <c r="ND140" s="16"/>
      <c r="NE140" s="16"/>
      <c r="NF140" s="16"/>
      <c r="NG140" s="16"/>
      <c r="NH140" s="16"/>
      <c r="NI140" s="16"/>
      <c r="NJ140" s="16"/>
      <c r="NK140" s="16"/>
      <c r="NL140" s="16"/>
      <c r="NM140" s="16"/>
      <c r="NN140" s="16"/>
      <c r="NO140" s="16"/>
      <c r="NP140" s="16"/>
      <c r="NQ140" s="16"/>
      <c r="NR140" s="16"/>
      <c r="NS140" s="16"/>
      <c r="NT140" s="16"/>
      <c r="NU140" s="16"/>
      <c r="NV140" s="16"/>
      <c r="NW140" s="16"/>
      <c r="NX140" s="16"/>
      <c r="NY140" s="16"/>
      <c r="NZ140" s="16"/>
      <c r="OA140" s="16"/>
      <c r="OB140" s="16"/>
      <c r="OC140" s="16"/>
      <c r="OD140" s="16"/>
      <c r="OE140" s="16"/>
      <c r="OF140" s="16"/>
      <c r="OG140" s="16"/>
      <c r="OH140" s="16"/>
      <c r="OI140" s="16"/>
      <c r="OJ140" s="16"/>
      <c r="OK140" s="16"/>
      <c r="OL140" s="16"/>
      <c r="OM140" s="16"/>
      <c r="ON140" s="16"/>
      <c r="OO140" s="16"/>
      <c r="OP140" s="16"/>
      <c r="OQ140" s="16"/>
      <c r="OR140" s="16"/>
      <c r="OS140" s="16"/>
      <c r="OT140" s="16"/>
      <c r="OU140" s="16"/>
      <c r="OV140" s="16"/>
      <c r="OW140" s="16"/>
      <c r="OX140" s="16"/>
      <c r="OY140" s="16"/>
      <c r="OZ140" s="16"/>
      <c r="PA140" s="16"/>
      <c r="PB140" s="16"/>
      <c r="PC140" s="16"/>
      <c r="PD140" s="16"/>
      <c r="PE140" s="16"/>
      <c r="PF140" s="16"/>
      <c r="PG140" s="16"/>
      <c r="PH140" s="16"/>
      <c r="PI140" s="16"/>
      <c r="PJ140" s="16"/>
      <c r="PK140" s="16"/>
      <c r="PL140" s="16"/>
      <c r="PM140" s="16"/>
      <c r="PN140" s="16"/>
      <c r="PO140" s="16"/>
      <c r="PP140" s="16"/>
      <c r="PQ140" s="16"/>
      <c r="PR140" s="16"/>
      <c r="PS140" s="16"/>
      <c r="PT140" s="16"/>
      <c r="PU140" s="16"/>
      <c r="PV140" s="16"/>
      <c r="PW140" s="16"/>
      <c r="PX140" s="16"/>
      <c r="PY140" s="16"/>
      <c r="PZ140" s="16"/>
      <c r="QA140" s="16"/>
      <c r="QB140" s="16"/>
      <c r="QC140" s="16"/>
      <c r="QD140" s="16"/>
      <c r="QE140" s="16"/>
      <c r="QF140" s="16"/>
      <c r="QG140" s="16"/>
      <c r="QH140" s="16"/>
      <c r="QI140" s="16"/>
      <c r="QJ140" s="16"/>
      <c r="QK140" s="16"/>
      <c r="QL140" s="16"/>
      <c r="QM140" s="16"/>
      <c r="QN140" s="16"/>
      <c r="QO140" s="16"/>
      <c r="QP140" s="16"/>
      <c r="QQ140" s="16"/>
      <c r="QR140" s="16"/>
      <c r="QS140" s="16"/>
      <c r="QT140" s="16"/>
      <c r="QU140" s="16"/>
      <c r="QV140" s="16"/>
      <c r="QW140" s="16"/>
      <c r="QX140" s="16"/>
      <c r="QY140" s="16"/>
      <c r="QZ140" s="16"/>
      <c r="RA140" s="16"/>
      <c r="RB140" s="16"/>
      <c r="RC140" s="16"/>
      <c r="RD140" s="16"/>
      <c r="RE140" s="16"/>
      <c r="RF140" s="16"/>
      <c r="RG140" s="16"/>
      <c r="RH140" s="16"/>
      <c r="RI140" s="16"/>
      <c r="RJ140" s="16"/>
      <c r="RK140" s="16"/>
      <c r="RL140" s="16"/>
      <c r="RM140" s="16"/>
      <c r="RN140" s="16"/>
      <c r="RO140" s="16"/>
      <c r="RP140" s="16"/>
      <c r="RQ140" s="16"/>
      <c r="RR140" s="16"/>
      <c r="RS140" s="16"/>
      <c r="RT140" s="16"/>
      <c r="RU140" s="16"/>
      <c r="RV140" s="16"/>
      <c r="RW140" s="16"/>
      <c r="RX140" s="16"/>
      <c r="RY140" s="16"/>
      <c r="RZ140" s="16"/>
      <c r="SA140" s="16"/>
      <c r="SB140" s="16"/>
      <c r="SC140" s="16"/>
      <c r="SD140" s="16"/>
      <c r="SE140" s="16"/>
      <c r="SF140" s="16"/>
      <c r="SG140" s="16"/>
      <c r="SH140" s="16"/>
      <c r="SI140" s="16"/>
      <c r="SJ140" s="16"/>
      <c r="SK140" s="16"/>
      <c r="SL140" s="16"/>
      <c r="SM140" s="16"/>
      <c r="SN140" s="16"/>
      <c r="SO140" s="16"/>
      <c r="SP140" s="16"/>
      <c r="SQ140" s="16"/>
      <c r="SR140" s="16"/>
      <c r="SS140" s="16"/>
      <c r="ST140" s="16"/>
      <c r="SU140" s="16"/>
      <c r="SV140" s="16"/>
      <c r="SW140" s="16"/>
      <c r="SX140" s="16"/>
      <c r="SY140" s="16"/>
      <c r="SZ140" s="16"/>
      <c r="TA140" s="16"/>
      <c r="TB140" s="16"/>
      <c r="TC140" s="16"/>
      <c r="TD140" s="16"/>
      <c r="TE140" s="16"/>
      <c r="TF140" s="16"/>
      <c r="TG140" s="16"/>
      <c r="TH140" s="16"/>
      <c r="TI140" s="16"/>
      <c r="TJ140" s="16"/>
      <c r="TK140" s="16"/>
      <c r="TL140" s="16"/>
      <c r="TM140" s="16"/>
      <c r="TN140" s="16"/>
      <c r="TO140" s="16"/>
      <c r="TP140" s="16"/>
    </row>
    <row r="141" spans="1:536" s="98" customFormat="1" x14ac:dyDescent="0.35">
      <c r="A141" s="623"/>
      <c r="B141" s="623"/>
      <c r="C141" s="623"/>
      <c r="D141" s="16"/>
      <c r="E141" s="16"/>
      <c r="F141" s="623"/>
      <c r="G141" s="623"/>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6"/>
      <c r="IG141" s="16"/>
      <c r="IH141" s="16"/>
      <c r="II141" s="16"/>
      <c r="IJ141" s="16"/>
      <c r="IK141" s="16"/>
      <c r="IL141" s="16"/>
      <c r="IM141" s="16"/>
      <c r="IN141" s="16"/>
      <c r="IO141" s="16"/>
      <c r="IP141" s="16"/>
      <c r="IQ141" s="16"/>
      <c r="IR141" s="16"/>
      <c r="IS141" s="16"/>
      <c r="IT141" s="16"/>
      <c r="IU141" s="16"/>
      <c r="IV141" s="16"/>
      <c r="IW141" s="16"/>
      <c r="IX141" s="16"/>
      <c r="IY141" s="16"/>
      <c r="IZ141" s="16"/>
      <c r="JA141" s="16"/>
      <c r="JB141" s="16"/>
      <c r="JC141" s="16"/>
      <c r="JD141" s="16"/>
      <c r="JE141" s="16"/>
      <c r="JF141" s="16"/>
      <c r="JG141" s="16"/>
      <c r="JH141" s="16"/>
      <c r="JI141" s="16"/>
      <c r="JJ141" s="16"/>
      <c r="JK141" s="16"/>
      <c r="JL141" s="16"/>
      <c r="JM141" s="16"/>
      <c r="JN141" s="16"/>
      <c r="JO141" s="16"/>
      <c r="JP141" s="16"/>
      <c r="JQ141" s="16"/>
      <c r="JR141" s="16"/>
      <c r="JS141" s="16"/>
      <c r="JT141" s="16"/>
      <c r="JU141" s="16"/>
      <c r="JV141" s="16"/>
      <c r="JW141" s="16"/>
      <c r="JX141" s="16"/>
      <c r="JY141" s="16"/>
      <c r="JZ141" s="16"/>
      <c r="KA141" s="16"/>
      <c r="KB141" s="16"/>
      <c r="KC141" s="16"/>
      <c r="KD141" s="16"/>
      <c r="KE141" s="16"/>
      <c r="KF141" s="16"/>
      <c r="KG141" s="16"/>
      <c r="KH141" s="16"/>
      <c r="KI141" s="16"/>
      <c r="KJ141" s="16"/>
      <c r="KK141" s="16"/>
      <c r="KL141" s="16"/>
      <c r="KM141" s="16"/>
      <c r="KN141" s="16"/>
      <c r="KO141" s="16"/>
      <c r="KP141" s="16"/>
      <c r="KQ141" s="16"/>
      <c r="KR141" s="16"/>
      <c r="KS141" s="16"/>
      <c r="KT141" s="16"/>
      <c r="KU141" s="16"/>
      <c r="KV141" s="16"/>
      <c r="KW141" s="16"/>
      <c r="KX141" s="16"/>
      <c r="KY141" s="16"/>
      <c r="KZ141" s="16"/>
      <c r="LA141" s="16"/>
      <c r="LB141" s="16"/>
      <c r="LC141" s="16"/>
      <c r="LD141" s="16"/>
      <c r="LE141" s="16"/>
      <c r="LF141" s="16"/>
      <c r="LG141" s="16"/>
      <c r="LH141" s="16"/>
      <c r="LI141" s="16"/>
      <c r="LJ141" s="16"/>
      <c r="LK141" s="16"/>
      <c r="LL141" s="16"/>
      <c r="LM141" s="16"/>
      <c r="LN141" s="16"/>
      <c r="LO141" s="16"/>
      <c r="LP141" s="16"/>
      <c r="LQ141" s="16"/>
      <c r="LR141" s="16"/>
      <c r="LS141" s="16"/>
      <c r="LT141" s="16"/>
      <c r="LU141" s="16"/>
      <c r="LV141" s="16"/>
      <c r="LW141" s="16"/>
      <c r="LX141" s="16"/>
      <c r="LY141" s="16"/>
      <c r="LZ141" s="16"/>
      <c r="MA141" s="16"/>
      <c r="MB141" s="16"/>
      <c r="MC141" s="16"/>
      <c r="MD141" s="16"/>
      <c r="ME141" s="16"/>
      <c r="MF141" s="16"/>
      <c r="MG141" s="16"/>
      <c r="MH141" s="16"/>
      <c r="MI141" s="16"/>
      <c r="MJ141" s="16"/>
      <c r="MK141" s="16"/>
      <c r="ML141" s="16"/>
      <c r="MM141" s="16"/>
      <c r="MN141" s="16"/>
      <c r="MO141" s="16"/>
      <c r="MP141" s="16"/>
      <c r="MQ141" s="16"/>
      <c r="MR141" s="16"/>
      <c r="MS141" s="16"/>
      <c r="MT141" s="16"/>
      <c r="MU141" s="16"/>
      <c r="MV141" s="16"/>
      <c r="MW141" s="16"/>
      <c r="MX141" s="16"/>
      <c r="MY141" s="16"/>
      <c r="MZ141" s="16"/>
      <c r="NA141" s="16"/>
      <c r="NB141" s="16"/>
      <c r="NC141" s="16"/>
      <c r="ND141" s="16"/>
      <c r="NE141" s="16"/>
      <c r="NF141" s="16"/>
      <c r="NG141" s="16"/>
      <c r="NH141" s="16"/>
      <c r="NI141" s="16"/>
      <c r="NJ141" s="16"/>
      <c r="NK141" s="16"/>
      <c r="NL141" s="16"/>
      <c r="NM141" s="16"/>
      <c r="NN141" s="16"/>
      <c r="NO141" s="16"/>
      <c r="NP141" s="16"/>
      <c r="NQ141" s="16"/>
      <c r="NR141" s="16"/>
      <c r="NS141" s="16"/>
      <c r="NT141" s="16"/>
      <c r="NU141" s="16"/>
      <c r="NV141" s="16"/>
      <c r="NW141" s="16"/>
      <c r="NX141" s="16"/>
      <c r="NY141" s="16"/>
      <c r="NZ141" s="16"/>
      <c r="OA141" s="16"/>
      <c r="OB141" s="16"/>
      <c r="OC141" s="16"/>
      <c r="OD141" s="16"/>
      <c r="OE141" s="16"/>
      <c r="OF141" s="16"/>
      <c r="OG141" s="16"/>
      <c r="OH141" s="16"/>
      <c r="OI141" s="16"/>
      <c r="OJ141" s="16"/>
      <c r="OK141" s="16"/>
      <c r="OL141" s="16"/>
      <c r="OM141" s="16"/>
      <c r="ON141" s="16"/>
      <c r="OO141" s="16"/>
      <c r="OP141" s="16"/>
      <c r="OQ141" s="16"/>
      <c r="OR141" s="16"/>
      <c r="OS141" s="16"/>
      <c r="OT141" s="16"/>
      <c r="OU141" s="16"/>
      <c r="OV141" s="16"/>
      <c r="OW141" s="16"/>
      <c r="OX141" s="16"/>
      <c r="OY141" s="16"/>
      <c r="OZ141" s="16"/>
      <c r="PA141" s="16"/>
      <c r="PB141" s="16"/>
      <c r="PC141" s="16"/>
      <c r="PD141" s="16"/>
      <c r="PE141" s="16"/>
      <c r="PF141" s="16"/>
      <c r="PG141" s="16"/>
      <c r="PH141" s="16"/>
      <c r="PI141" s="16"/>
      <c r="PJ141" s="16"/>
      <c r="PK141" s="16"/>
      <c r="PL141" s="16"/>
      <c r="PM141" s="16"/>
      <c r="PN141" s="16"/>
      <c r="PO141" s="16"/>
      <c r="PP141" s="16"/>
      <c r="PQ141" s="16"/>
      <c r="PR141" s="16"/>
      <c r="PS141" s="16"/>
      <c r="PT141" s="16"/>
      <c r="PU141" s="16"/>
      <c r="PV141" s="16"/>
      <c r="PW141" s="16"/>
      <c r="PX141" s="16"/>
      <c r="PY141" s="16"/>
      <c r="PZ141" s="16"/>
      <c r="QA141" s="16"/>
      <c r="QB141" s="16"/>
      <c r="QC141" s="16"/>
      <c r="QD141" s="16"/>
      <c r="QE141" s="16"/>
      <c r="QF141" s="16"/>
      <c r="QG141" s="16"/>
      <c r="QH141" s="16"/>
      <c r="QI141" s="16"/>
      <c r="QJ141" s="16"/>
      <c r="QK141" s="16"/>
      <c r="QL141" s="16"/>
      <c r="QM141" s="16"/>
      <c r="QN141" s="16"/>
      <c r="QO141" s="16"/>
      <c r="QP141" s="16"/>
      <c r="QQ141" s="16"/>
      <c r="QR141" s="16"/>
      <c r="QS141" s="16"/>
      <c r="QT141" s="16"/>
      <c r="QU141" s="16"/>
      <c r="QV141" s="16"/>
      <c r="QW141" s="16"/>
      <c r="QX141" s="16"/>
      <c r="QY141" s="16"/>
      <c r="QZ141" s="16"/>
      <c r="RA141" s="16"/>
      <c r="RB141" s="16"/>
      <c r="RC141" s="16"/>
      <c r="RD141" s="16"/>
      <c r="RE141" s="16"/>
      <c r="RF141" s="16"/>
      <c r="RG141" s="16"/>
      <c r="RH141" s="16"/>
      <c r="RI141" s="16"/>
      <c r="RJ141" s="16"/>
      <c r="RK141" s="16"/>
      <c r="RL141" s="16"/>
      <c r="RM141" s="16"/>
      <c r="RN141" s="16"/>
      <c r="RO141" s="16"/>
      <c r="RP141" s="16"/>
      <c r="RQ141" s="16"/>
      <c r="RR141" s="16"/>
      <c r="RS141" s="16"/>
      <c r="RT141" s="16"/>
      <c r="RU141" s="16"/>
      <c r="RV141" s="16"/>
      <c r="RW141" s="16"/>
      <c r="RX141" s="16"/>
      <c r="RY141" s="16"/>
      <c r="RZ141" s="16"/>
      <c r="SA141" s="16"/>
      <c r="SB141" s="16"/>
      <c r="SC141" s="16"/>
      <c r="SD141" s="16"/>
      <c r="SE141" s="16"/>
      <c r="SF141" s="16"/>
      <c r="SG141" s="16"/>
      <c r="SH141" s="16"/>
      <c r="SI141" s="16"/>
      <c r="SJ141" s="16"/>
      <c r="SK141" s="16"/>
      <c r="SL141" s="16"/>
      <c r="SM141" s="16"/>
      <c r="SN141" s="16"/>
      <c r="SO141" s="16"/>
      <c r="SP141" s="16"/>
      <c r="SQ141" s="16"/>
      <c r="SR141" s="16"/>
      <c r="SS141" s="16"/>
      <c r="ST141" s="16"/>
      <c r="SU141" s="16"/>
      <c r="SV141" s="16"/>
      <c r="SW141" s="16"/>
      <c r="SX141" s="16"/>
      <c r="SY141" s="16"/>
      <c r="SZ141" s="16"/>
      <c r="TA141" s="16"/>
      <c r="TB141" s="16"/>
      <c r="TC141" s="16"/>
      <c r="TD141" s="16"/>
      <c r="TE141" s="16"/>
      <c r="TF141" s="16"/>
      <c r="TG141" s="16"/>
      <c r="TH141" s="16"/>
      <c r="TI141" s="16"/>
      <c r="TJ141" s="16"/>
      <c r="TK141" s="16"/>
      <c r="TL141" s="16"/>
      <c r="TM141" s="16"/>
      <c r="TN141" s="16"/>
      <c r="TO141" s="16"/>
      <c r="TP141" s="16"/>
    </row>
    <row r="142" spans="1:536" s="98" customFormat="1" x14ac:dyDescent="0.35">
      <c r="A142" s="623"/>
      <c r="B142" s="623"/>
      <c r="C142" s="623"/>
      <c r="D142" s="16"/>
      <c r="E142" s="16"/>
      <c r="F142" s="623"/>
      <c r="G142" s="623"/>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6"/>
      <c r="IG142" s="16"/>
      <c r="IH142" s="16"/>
      <c r="II142" s="16"/>
      <c r="IJ142" s="16"/>
      <c r="IK142" s="16"/>
      <c r="IL142" s="16"/>
      <c r="IM142" s="16"/>
      <c r="IN142" s="16"/>
      <c r="IO142" s="16"/>
      <c r="IP142" s="16"/>
      <c r="IQ142" s="16"/>
      <c r="IR142" s="16"/>
      <c r="IS142" s="16"/>
      <c r="IT142" s="16"/>
      <c r="IU142" s="16"/>
      <c r="IV142" s="16"/>
      <c r="IW142" s="16"/>
      <c r="IX142" s="16"/>
      <c r="IY142" s="16"/>
      <c r="IZ142" s="16"/>
      <c r="JA142" s="16"/>
      <c r="JB142" s="16"/>
      <c r="JC142" s="16"/>
      <c r="JD142" s="16"/>
      <c r="JE142" s="16"/>
      <c r="JF142" s="16"/>
      <c r="JG142" s="16"/>
      <c r="JH142" s="16"/>
      <c r="JI142" s="16"/>
      <c r="JJ142" s="16"/>
      <c r="JK142" s="16"/>
      <c r="JL142" s="16"/>
      <c r="JM142" s="16"/>
      <c r="JN142" s="16"/>
      <c r="JO142" s="16"/>
      <c r="JP142" s="16"/>
      <c r="JQ142" s="16"/>
      <c r="JR142" s="16"/>
      <c r="JS142" s="16"/>
      <c r="JT142" s="16"/>
      <c r="JU142" s="16"/>
      <c r="JV142" s="16"/>
      <c r="JW142" s="16"/>
      <c r="JX142" s="16"/>
      <c r="JY142" s="16"/>
      <c r="JZ142" s="16"/>
      <c r="KA142" s="16"/>
      <c r="KB142" s="16"/>
      <c r="KC142" s="16"/>
      <c r="KD142" s="16"/>
      <c r="KE142" s="16"/>
      <c r="KF142" s="16"/>
      <c r="KG142" s="16"/>
      <c r="KH142" s="16"/>
      <c r="KI142" s="16"/>
      <c r="KJ142" s="16"/>
      <c r="KK142" s="16"/>
      <c r="KL142" s="16"/>
      <c r="KM142" s="16"/>
      <c r="KN142" s="16"/>
      <c r="KO142" s="16"/>
      <c r="KP142" s="16"/>
      <c r="KQ142" s="16"/>
      <c r="KR142" s="16"/>
      <c r="KS142" s="16"/>
      <c r="KT142" s="16"/>
      <c r="KU142" s="16"/>
      <c r="KV142" s="16"/>
      <c r="KW142" s="16"/>
      <c r="KX142" s="16"/>
      <c r="KY142" s="16"/>
      <c r="KZ142" s="16"/>
      <c r="LA142" s="16"/>
      <c r="LB142" s="16"/>
      <c r="LC142" s="16"/>
      <c r="LD142" s="16"/>
      <c r="LE142" s="16"/>
      <c r="LF142" s="16"/>
      <c r="LG142" s="16"/>
      <c r="LH142" s="16"/>
      <c r="LI142" s="16"/>
      <c r="LJ142" s="16"/>
      <c r="LK142" s="16"/>
      <c r="LL142" s="16"/>
      <c r="LM142" s="16"/>
      <c r="LN142" s="16"/>
      <c r="LO142" s="16"/>
      <c r="LP142" s="16"/>
      <c r="LQ142" s="16"/>
      <c r="LR142" s="16"/>
      <c r="LS142" s="16"/>
      <c r="LT142" s="16"/>
      <c r="LU142" s="16"/>
      <c r="LV142" s="16"/>
      <c r="LW142" s="16"/>
      <c r="LX142" s="16"/>
      <c r="LY142" s="16"/>
      <c r="LZ142" s="16"/>
      <c r="MA142" s="16"/>
      <c r="MB142" s="16"/>
      <c r="MC142" s="16"/>
      <c r="MD142" s="16"/>
      <c r="ME142" s="16"/>
      <c r="MF142" s="16"/>
      <c r="MG142" s="16"/>
      <c r="MH142" s="16"/>
      <c r="MI142" s="16"/>
      <c r="MJ142" s="16"/>
      <c r="MK142" s="16"/>
      <c r="ML142" s="16"/>
      <c r="MM142" s="16"/>
      <c r="MN142" s="16"/>
      <c r="MO142" s="16"/>
      <c r="MP142" s="16"/>
      <c r="MQ142" s="16"/>
      <c r="MR142" s="16"/>
      <c r="MS142" s="16"/>
      <c r="MT142" s="16"/>
      <c r="MU142" s="16"/>
      <c r="MV142" s="16"/>
      <c r="MW142" s="16"/>
      <c r="MX142" s="16"/>
      <c r="MY142" s="16"/>
      <c r="MZ142" s="16"/>
      <c r="NA142" s="16"/>
      <c r="NB142" s="16"/>
      <c r="NC142" s="16"/>
      <c r="ND142" s="16"/>
      <c r="NE142" s="16"/>
      <c r="NF142" s="16"/>
      <c r="NG142" s="16"/>
      <c r="NH142" s="16"/>
      <c r="NI142" s="16"/>
      <c r="NJ142" s="16"/>
      <c r="NK142" s="16"/>
      <c r="NL142" s="16"/>
      <c r="NM142" s="16"/>
      <c r="NN142" s="16"/>
      <c r="NO142" s="16"/>
      <c r="NP142" s="16"/>
      <c r="NQ142" s="16"/>
      <c r="NR142" s="16"/>
      <c r="NS142" s="16"/>
      <c r="NT142" s="16"/>
      <c r="NU142" s="16"/>
      <c r="NV142" s="16"/>
      <c r="NW142" s="16"/>
      <c r="NX142" s="16"/>
      <c r="NY142" s="16"/>
      <c r="NZ142" s="16"/>
      <c r="OA142" s="16"/>
      <c r="OB142" s="16"/>
      <c r="OC142" s="16"/>
      <c r="OD142" s="16"/>
      <c r="OE142" s="16"/>
      <c r="OF142" s="16"/>
      <c r="OG142" s="16"/>
      <c r="OH142" s="16"/>
      <c r="OI142" s="16"/>
      <c r="OJ142" s="16"/>
      <c r="OK142" s="16"/>
      <c r="OL142" s="16"/>
      <c r="OM142" s="16"/>
      <c r="ON142" s="16"/>
      <c r="OO142" s="16"/>
      <c r="OP142" s="16"/>
      <c r="OQ142" s="16"/>
      <c r="OR142" s="16"/>
      <c r="OS142" s="16"/>
      <c r="OT142" s="16"/>
      <c r="OU142" s="16"/>
      <c r="OV142" s="16"/>
      <c r="OW142" s="16"/>
      <c r="OX142" s="16"/>
      <c r="OY142" s="16"/>
      <c r="OZ142" s="16"/>
      <c r="PA142" s="16"/>
      <c r="PB142" s="16"/>
      <c r="PC142" s="16"/>
      <c r="PD142" s="16"/>
      <c r="PE142" s="16"/>
      <c r="PF142" s="16"/>
      <c r="PG142" s="16"/>
      <c r="PH142" s="16"/>
      <c r="PI142" s="16"/>
      <c r="PJ142" s="16"/>
      <c r="PK142" s="16"/>
      <c r="PL142" s="16"/>
      <c r="PM142" s="16"/>
      <c r="PN142" s="16"/>
      <c r="PO142" s="16"/>
      <c r="PP142" s="16"/>
      <c r="PQ142" s="16"/>
      <c r="PR142" s="16"/>
      <c r="PS142" s="16"/>
      <c r="PT142" s="16"/>
      <c r="PU142" s="16"/>
      <c r="PV142" s="16"/>
      <c r="PW142" s="16"/>
      <c r="PX142" s="16"/>
      <c r="PY142" s="16"/>
      <c r="PZ142" s="16"/>
      <c r="QA142" s="16"/>
      <c r="QB142" s="16"/>
      <c r="QC142" s="16"/>
      <c r="QD142" s="16"/>
      <c r="QE142" s="16"/>
      <c r="QF142" s="16"/>
      <c r="QG142" s="16"/>
      <c r="QH142" s="16"/>
      <c r="QI142" s="16"/>
      <c r="QJ142" s="16"/>
      <c r="QK142" s="16"/>
      <c r="QL142" s="16"/>
      <c r="QM142" s="16"/>
      <c r="QN142" s="16"/>
      <c r="QO142" s="16"/>
      <c r="QP142" s="16"/>
      <c r="QQ142" s="16"/>
      <c r="QR142" s="16"/>
      <c r="QS142" s="16"/>
      <c r="QT142" s="16"/>
      <c r="QU142" s="16"/>
      <c r="QV142" s="16"/>
      <c r="QW142" s="16"/>
      <c r="QX142" s="16"/>
      <c r="QY142" s="16"/>
      <c r="QZ142" s="16"/>
      <c r="RA142" s="16"/>
      <c r="RB142" s="16"/>
      <c r="RC142" s="16"/>
      <c r="RD142" s="16"/>
      <c r="RE142" s="16"/>
      <c r="RF142" s="16"/>
      <c r="RG142" s="16"/>
      <c r="RH142" s="16"/>
      <c r="RI142" s="16"/>
      <c r="RJ142" s="16"/>
      <c r="RK142" s="16"/>
      <c r="RL142" s="16"/>
      <c r="RM142" s="16"/>
      <c r="RN142" s="16"/>
      <c r="RO142" s="16"/>
      <c r="RP142" s="16"/>
      <c r="RQ142" s="16"/>
      <c r="RR142" s="16"/>
      <c r="RS142" s="16"/>
      <c r="RT142" s="16"/>
      <c r="RU142" s="16"/>
      <c r="RV142" s="16"/>
      <c r="RW142" s="16"/>
      <c r="RX142" s="16"/>
      <c r="RY142" s="16"/>
      <c r="RZ142" s="16"/>
      <c r="SA142" s="16"/>
      <c r="SB142" s="16"/>
      <c r="SC142" s="16"/>
      <c r="SD142" s="16"/>
      <c r="SE142" s="16"/>
      <c r="SF142" s="16"/>
      <c r="SG142" s="16"/>
      <c r="SH142" s="16"/>
      <c r="SI142" s="16"/>
      <c r="SJ142" s="16"/>
      <c r="SK142" s="16"/>
      <c r="SL142" s="16"/>
      <c r="SM142" s="16"/>
      <c r="SN142" s="16"/>
      <c r="SO142" s="16"/>
      <c r="SP142" s="16"/>
      <c r="SQ142" s="16"/>
      <c r="SR142" s="16"/>
      <c r="SS142" s="16"/>
      <c r="ST142" s="16"/>
      <c r="SU142" s="16"/>
      <c r="SV142" s="16"/>
      <c r="SW142" s="16"/>
      <c r="SX142" s="16"/>
      <c r="SY142" s="16"/>
      <c r="SZ142" s="16"/>
      <c r="TA142" s="16"/>
      <c r="TB142" s="16"/>
      <c r="TC142" s="16"/>
      <c r="TD142" s="16"/>
      <c r="TE142" s="16"/>
      <c r="TF142" s="16"/>
      <c r="TG142" s="16"/>
      <c r="TH142" s="16"/>
      <c r="TI142" s="16"/>
      <c r="TJ142" s="16"/>
      <c r="TK142" s="16"/>
      <c r="TL142" s="16"/>
      <c r="TM142" s="16"/>
      <c r="TN142" s="16"/>
      <c r="TO142" s="16"/>
      <c r="TP142" s="16"/>
    </row>
    <row r="143" spans="1:536" s="98" customFormat="1" x14ac:dyDescent="0.35">
      <c r="A143" s="623"/>
      <c r="B143" s="623"/>
      <c r="C143" s="623"/>
      <c r="D143" s="16"/>
      <c r="E143" s="16"/>
      <c r="F143" s="623"/>
      <c r="G143" s="623"/>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c r="IT143" s="16"/>
      <c r="IU143" s="16"/>
      <c r="IV143" s="16"/>
      <c r="IW143" s="16"/>
      <c r="IX143" s="16"/>
      <c r="IY143" s="16"/>
      <c r="IZ143" s="16"/>
      <c r="JA143" s="16"/>
      <c r="JB143" s="16"/>
      <c r="JC143" s="16"/>
      <c r="JD143" s="16"/>
      <c r="JE143" s="16"/>
      <c r="JF143" s="16"/>
      <c r="JG143" s="16"/>
      <c r="JH143" s="16"/>
      <c r="JI143" s="16"/>
      <c r="JJ143" s="16"/>
      <c r="JK143" s="16"/>
      <c r="JL143" s="16"/>
      <c r="JM143" s="16"/>
      <c r="JN143" s="16"/>
      <c r="JO143" s="16"/>
      <c r="JP143" s="16"/>
      <c r="JQ143" s="16"/>
      <c r="JR143" s="16"/>
      <c r="JS143" s="16"/>
      <c r="JT143" s="16"/>
      <c r="JU143" s="16"/>
      <c r="JV143" s="16"/>
      <c r="JW143" s="16"/>
      <c r="JX143" s="16"/>
      <c r="JY143" s="16"/>
      <c r="JZ143" s="16"/>
      <c r="KA143" s="16"/>
      <c r="KB143" s="16"/>
      <c r="KC143" s="16"/>
      <c r="KD143" s="16"/>
      <c r="KE143" s="16"/>
      <c r="KF143" s="16"/>
      <c r="KG143" s="16"/>
      <c r="KH143" s="16"/>
      <c r="KI143" s="16"/>
      <c r="KJ143" s="16"/>
      <c r="KK143" s="16"/>
      <c r="KL143" s="16"/>
      <c r="KM143" s="16"/>
      <c r="KN143" s="16"/>
      <c r="KO143" s="16"/>
      <c r="KP143" s="16"/>
      <c r="KQ143" s="16"/>
      <c r="KR143" s="16"/>
      <c r="KS143" s="16"/>
      <c r="KT143" s="16"/>
      <c r="KU143" s="16"/>
      <c r="KV143" s="16"/>
      <c r="KW143" s="16"/>
      <c r="KX143" s="16"/>
      <c r="KY143" s="16"/>
      <c r="KZ143" s="16"/>
      <c r="LA143" s="16"/>
      <c r="LB143" s="16"/>
      <c r="LC143" s="16"/>
      <c r="LD143" s="16"/>
      <c r="LE143" s="16"/>
      <c r="LF143" s="16"/>
      <c r="LG143" s="16"/>
      <c r="LH143" s="16"/>
      <c r="LI143" s="16"/>
      <c r="LJ143" s="16"/>
      <c r="LK143" s="16"/>
      <c r="LL143" s="16"/>
      <c r="LM143" s="16"/>
      <c r="LN143" s="16"/>
      <c r="LO143" s="16"/>
      <c r="LP143" s="16"/>
      <c r="LQ143" s="16"/>
      <c r="LR143" s="16"/>
      <c r="LS143" s="16"/>
      <c r="LT143" s="16"/>
      <c r="LU143" s="16"/>
      <c r="LV143" s="16"/>
      <c r="LW143" s="16"/>
      <c r="LX143" s="16"/>
      <c r="LY143" s="16"/>
      <c r="LZ143" s="16"/>
      <c r="MA143" s="16"/>
      <c r="MB143" s="16"/>
      <c r="MC143" s="16"/>
      <c r="MD143" s="16"/>
      <c r="ME143" s="16"/>
      <c r="MF143" s="16"/>
      <c r="MG143" s="16"/>
      <c r="MH143" s="16"/>
      <c r="MI143" s="16"/>
      <c r="MJ143" s="16"/>
      <c r="MK143" s="16"/>
      <c r="ML143" s="16"/>
      <c r="MM143" s="16"/>
      <c r="MN143" s="16"/>
      <c r="MO143" s="16"/>
      <c r="MP143" s="16"/>
      <c r="MQ143" s="16"/>
      <c r="MR143" s="16"/>
      <c r="MS143" s="16"/>
      <c r="MT143" s="16"/>
      <c r="MU143" s="16"/>
      <c r="MV143" s="16"/>
      <c r="MW143" s="16"/>
      <c r="MX143" s="16"/>
      <c r="MY143" s="16"/>
      <c r="MZ143" s="16"/>
      <c r="NA143" s="16"/>
      <c r="NB143" s="16"/>
      <c r="NC143" s="16"/>
      <c r="ND143" s="16"/>
      <c r="NE143" s="16"/>
      <c r="NF143" s="16"/>
      <c r="NG143" s="16"/>
      <c r="NH143" s="16"/>
      <c r="NI143" s="16"/>
      <c r="NJ143" s="16"/>
      <c r="NK143" s="16"/>
      <c r="NL143" s="16"/>
      <c r="NM143" s="16"/>
      <c r="NN143" s="16"/>
      <c r="NO143" s="16"/>
      <c r="NP143" s="16"/>
      <c r="NQ143" s="16"/>
      <c r="NR143" s="16"/>
      <c r="NS143" s="16"/>
      <c r="NT143" s="16"/>
      <c r="NU143" s="16"/>
      <c r="NV143" s="16"/>
      <c r="NW143" s="16"/>
      <c r="NX143" s="16"/>
      <c r="NY143" s="16"/>
      <c r="NZ143" s="16"/>
      <c r="OA143" s="16"/>
      <c r="OB143" s="16"/>
      <c r="OC143" s="16"/>
      <c r="OD143" s="16"/>
      <c r="OE143" s="16"/>
      <c r="OF143" s="16"/>
      <c r="OG143" s="16"/>
      <c r="OH143" s="16"/>
      <c r="OI143" s="16"/>
      <c r="OJ143" s="16"/>
      <c r="OK143" s="16"/>
      <c r="OL143" s="16"/>
      <c r="OM143" s="16"/>
      <c r="ON143" s="16"/>
      <c r="OO143" s="16"/>
      <c r="OP143" s="16"/>
      <c r="OQ143" s="16"/>
      <c r="OR143" s="16"/>
      <c r="OS143" s="16"/>
      <c r="OT143" s="16"/>
      <c r="OU143" s="16"/>
      <c r="OV143" s="16"/>
      <c r="OW143" s="16"/>
      <c r="OX143" s="16"/>
      <c r="OY143" s="16"/>
      <c r="OZ143" s="16"/>
      <c r="PA143" s="16"/>
      <c r="PB143" s="16"/>
      <c r="PC143" s="16"/>
      <c r="PD143" s="16"/>
      <c r="PE143" s="16"/>
      <c r="PF143" s="16"/>
      <c r="PG143" s="16"/>
      <c r="PH143" s="16"/>
      <c r="PI143" s="16"/>
      <c r="PJ143" s="16"/>
      <c r="PK143" s="16"/>
      <c r="PL143" s="16"/>
      <c r="PM143" s="16"/>
      <c r="PN143" s="16"/>
      <c r="PO143" s="16"/>
      <c r="PP143" s="16"/>
      <c r="PQ143" s="16"/>
      <c r="PR143" s="16"/>
      <c r="PS143" s="16"/>
      <c r="PT143" s="16"/>
      <c r="PU143" s="16"/>
      <c r="PV143" s="16"/>
      <c r="PW143" s="16"/>
      <c r="PX143" s="16"/>
      <c r="PY143" s="16"/>
      <c r="PZ143" s="16"/>
      <c r="QA143" s="16"/>
      <c r="QB143" s="16"/>
      <c r="QC143" s="16"/>
      <c r="QD143" s="16"/>
      <c r="QE143" s="16"/>
      <c r="QF143" s="16"/>
      <c r="QG143" s="16"/>
      <c r="QH143" s="16"/>
      <c r="QI143" s="16"/>
      <c r="QJ143" s="16"/>
      <c r="QK143" s="16"/>
      <c r="QL143" s="16"/>
      <c r="QM143" s="16"/>
      <c r="QN143" s="16"/>
      <c r="QO143" s="16"/>
      <c r="QP143" s="16"/>
      <c r="QQ143" s="16"/>
      <c r="QR143" s="16"/>
      <c r="QS143" s="16"/>
      <c r="QT143" s="16"/>
      <c r="QU143" s="16"/>
      <c r="QV143" s="16"/>
      <c r="QW143" s="16"/>
      <c r="QX143" s="16"/>
      <c r="QY143" s="16"/>
      <c r="QZ143" s="16"/>
      <c r="RA143" s="16"/>
      <c r="RB143" s="16"/>
      <c r="RC143" s="16"/>
      <c r="RD143" s="16"/>
      <c r="RE143" s="16"/>
      <c r="RF143" s="16"/>
      <c r="RG143" s="16"/>
      <c r="RH143" s="16"/>
      <c r="RI143" s="16"/>
      <c r="RJ143" s="16"/>
      <c r="RK143" s="16"/>
      <c r="RL143" s="16"/>
      <c r="RM143" s="16"/>
      <c r="RN143" s="16"/>
      <c r="RO143" s="16"/>
      <c r="RP143" s="16"/>
      <c r="RQ143" s="16"/>
      <c r="RR143" s="16"/>
      <c r="RS143" s="16"/>
      <c r="RT143" s="16"/>
      <c r="RU143" s="16"/>
      <c r="RV143" s="16"/>
      <c r="RW143" s="16"/>
      <c r="RX143" s="16"/>
      <c r="RY143" s="16"/>
      <c r="RZ143" s="16"/>
      <c r="SA143" s="16"/>
      <c r="SB143" s="16"/>
      <c r="SC143" s="16"/>
      <c r="SD143" s="16"/>
      <c r="SE143" s="16"/>
      <c r="SF143" s="16"/>
      <c r="SG143" s="16"/>
      <c r="SH143" s="16"/>
      <c r="SI143" s="16"/>
      <c r="SJ143" s="16"/>
      <c r="SK143" s="16"/>
      <c r="SL143" s="16"/>
      <c r="SM143" s="16"/>
      <c r="SN143" s="16"/>
      <c r="SO143" s="16"/>
      <c r="SP143" s="16"/>
      <c r="SQ143" s="16"/>
      <c r="SR143" s="16"/>
      <c r="SS143" s="16"/>
      <c r="ST143" s="16"/>
      <c r="SU143" s="16"/>
      <c r="SV143" s="16"/>
      <c r="SW143" s="16"/>
      <c r="SX143" s="16"/>
      <c r="SY143" s="16"/>
      <c r="SZ143" s="16"/>
      <c r="TA143" s="16"/>
      <c r="TB143" s="16"/>
      <c r="TC143" s="16"/>
      <c r="TD143" s="16"/>
      <c r="TE143" s="16"/>
      <c r="TF143" s="16"/>
      <c r="TG143" s="16"/>
      <c r="TH143" s="16"/>
      <c r="TI143" s="16"/>
      <c r="TJ143" s="16"/>
      <c r="TK143" s="16"/>
      <c r="TL143" s="16"/>
      <c r="TM143" s="16"/>
      <c r="TN143" s="16"/>
      <c r="TO143" s="16"/>
      <c r="TP143" s="16"/>
    </row>
    <row r="144" spans="1:536" s="98" customFormat="1" x14ac:dyDescent="0.35">
      <c r="A144" s="623"/>
      <c r="B144" s="623"/>
      <c r="C144" s="623"/>
      <c r="D144" s="16"/>
      <c r="E144" s="16"/>
      <c r="F144" s="623"/>
      <c r="G144" s="623"/>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c r="GK144" s="16"/>
      <c r="GL144" s="16"/>
      <c r="GM144" s="16"/>
      <c r="GN144" s="16"/>
      <c r="GO144" s="16"/>
      <c r="GP144" s="16"/>
      <c r="GQ144" s="16"/>
      <c r="GR144" s="16"/>
      <c r="GS144" s="16"/>
      <c r="GT144" s="16"/>
      <c r="GU144" s="16"/>
      <c r="GV144" s="16"/>
      <c r="GW144" s="16"/>
      <c r="GX144" s="16"/>
      <c r="GY144" s="16"/>
      <c r="GZ144" s="16"/>
      <c r="HA144" s="16"/>
      <c r="HB144" s="16"/>
      <c r="HC144" s="16"/>
      <c r="HD144" s="16"/>
      <c r="HE144" s="16"/>
      <c r="HF144" s="16"/>
      <c r="HG144" s="16"/>
      <c r="HH144" s="16"/>
      <c r="HI144" s="16"/>
      <c r="HJ144" s="16"/>
      <c r="HK144" s="16"/>
      <c r="HL144" s="16"/>
      <c r="HM144" s="16"/>
      <c r="HN144" s="16"/>
      <c r="HO144" s="16"/>
      <c r="HP144" s="16"/>
      <c r="HQ144" s="16"/>
      <c r="HR144" s="16"/>
      <c r="HS144" s="16"/>
      <c r="HT144" s="16"/>
      <c r="HU144" s="16"/>
      <c r="HV144" s="16"/>
      <c r="HW144" s="16"/>
      <c r="HX144" s="16"/>
      <c r="HY144" s="16"/>
      <c r="HZ144" s="16"/>
      <c r="IA144" s="16"/>
      <c r="IB144" s="16"/>
      <c r="IC144" s="16"/>
      <c r="ID144" s="16"/>
      <c r="IE144" s="16"/>
      <c r="IF144" s="16"/>
      <c r="IG144" s="16"/>
      <c r="IH144" s="16"/>
      <c r="II144" s="16"/>
      <c r="IJ144" s="16"/>
      <c r="IK144" s="16"/>
      <c r="IL144" s="16"/>
      <c r="IM144" s="16"/>
      <c r="IN144" s="16"/>
      <c r="IO144" s="16"/>
      <c r="IP144" s="16"/>
      <c r="IQ144" s="16"/>
      <c r="IR144" s="16"/>
      <c r="IS144" s="16"/>
      <c r="IT144" s="16"/>
      <c r="IU144" s="16"/>
      <c r="IV144" s="16"/>
      <c r="IW144" s="16"/>
      <c r="IX144" s="16"/>
      <c r="IY144" s="16"/>
      <c r="IZ144" s="16"/>
      <c r="JA144" s="16"/>
      <c r="JB144" s="16"/>
      <c r="JC144" s="16"/>
      <c r="JD144" s="16"/>
      <c r="JE144" s="16"/>
      <c r="JF144" s="16"/>
      <c r="JG144" s="16"/>
      <c r="JH144" s="16"/>
      <c r="JI144" s="16"/>
      <c r="JJ144" s="16"/>
      <c r="JK144" s="16"/>
      <c r="JL144" s="16"/>
      <c r="JM144" s="16"/>
      <c r="JN144" s="16"/>
      <c r="JO144" s="16"/>
      <c r="JP144" s="16"/>
      <c r="JQ144" s="16"/>
      <c r="JR144" s="16"/>
      <c r="JS144" s="16"/>
      <c r="JT144" s="16"/>
      <c r="JU144" s="16"/>
      <c r="JV144" s="16"/>
      <c r="JW144" s="16"/>
      <c r="JX144" s="16"/>
      <c r="JY144" s="16"/>
      <c r="JZ144" s="16"/>
      <c r="KA144" s="16"/>
      <c r="KB144" s="16"/>
      <c r="KC144" s="16"/>
      <c r="KD144" s="16"/>
      <c r="KE144" s="16"/>
      <c r="KF144" s="16"/>
      <c r="KG144" s="16"/>
      <c r="KH144" s="16"/>
      <c r="KI144" s="16"/>
      <c r="KJ144" s="16"/>
      <c r="KK144" s="16"/>
      <c r="KL144" s="16"/>
      <c r="KM144" s="16"/>
      <c r="KN144" s="16"/>
      <c r="KO144" s="16"/>
      <c r="KP144" s="16"/>
      <c r="KQ144" s="16"/>
      <c r="KR144" s="16"/>
      <c r="KS144" s="16"/>
      <c r="KT144" s="16"/>
      <c r="KU144" s="16"/>
      <c r="KV144" s="16"/>
      <c r="KW144" s="16"/>
      <c r="KX144" s="16"/>
      <c r="KY144" s="16"/>
      <c r="KZ144" s="16"/>
      <c r="LA144" s="16"/>
      <c r="LB144" s="16"/>
      <c r="LC144" s="16"/>
      <c r="LD144" s="16"/>
      <c r="LE144" s="16"/>
      <c r="LF144" s="16"/>
      <c r="LG144" s="16"/>
      <c r="LH144" s="16"/>
      <c r="LI144" s="16"/>
      <c r="LJ144" s="16"/>
      <c r="LK144" s="16"/>
      <c r="LL144" s="16"/>
      <c r="LM144" s="16"/>
      <c r="LN144" s="16"/>
      <c r="LO144" s="16"/>
      <c r="LP144" s="16"/>
      <c r="LQ144" s="16"/>
      <c r="LR144" s="16"/>
      <c r="LS144" s="16"/>
      <c r="LT144" s="16"/>
      <c r="LU144" s="16"/>
      <c r="LV144" s="16"/>
      <c r="LW144" s="16"/>
      <c r="LX144" s="16"/>
      <c r="LY144" s="16"/>
      <c r="LZ144" s="16"/>
      <c r="MA144" s="16"/>
      <c r="MB144" s="16"/>
      <c r="MC144" s="16"/>
      <c r="MD144" s="16"/>
      <c r="ME144" s="16"/>
      <c r="MF144" s="16"/>
      <c r="MG144" s="16"/>
      <c r="MH144" s="16"/>
      <c r="MI144" s="16"/>
      <c r="MJ144" s="16"/>
      <c r="MK144" s="16"/>
      <c r="ML144" s="16"/>
      <c r="MM144" s="16"/>
      <c r="MN144" s="16"/>
      <c r="MO144" s="16"/>
      <c r="MP144" s="16"/>
      <c r="MQ144" s="16"/>
      <c r="MR144" s="16"/>
      <c r="MS144" s="16"/>
      <c r="MT144" s="16"/>
      <c r="MU144" s="16"/>
      <c r="MV144" s="16"/>
      <c r="MW144" s="16"/>
      <c r="MX144" s="16"/>
      <c r="MY144" s="16"/>
      <c r="MZ144" s="16"/>
      <c r="NA144" s="16"/>
      <c r="NB144" s="16"/>
      <c r="NC144" s="16"/>
      <c r="ND144" s="16"/>
      <c r="NE144" s="16"/>
      <c r="NF144" s="16"/>
      <c r="NG144" s="16"/>
      <c r="NH144" s="16"/>
      <c r="NI144" s="16"/>
      <c r="NJ144" s="16"/>
      <c r="NK144" s="16"/>
      <c r="NL144" s="16"/>
      <c r="NM144" s="16"/>
      <c r="NN144" s="16"/>
      <c r="NO144" s="16"/>
      <c r="NP144" s="16"/>
      <c r="NQ144" s="16"/>
      <c r="NR144" s="16"/>
      <c r="NS144" s="16"/>
      <c r="NT144" s="16"/>
      <c r="NU144" s="16"/>
      <c r="NV144" s="16"/>
      <c r="NW144" s="16"/>
      <c r="NX144" s="16"/>
      <c r="NY144" s="16"/>
      <c r="NZ144" s="16"/>
      <c r="OA144" s="16"/>
      <c r="OB144" s="16"/>
      <c r="OC144" s="16"/>
      <c r="OD144" s="16"/>
      <c r="OE144" s="16"/>
      <c r="OF144" s="16"/>
      <c r="OG144" s="16"/>
      <c r="OH144" s="16"/>
      <c r="OI144" s="16"/>
      <c r="OJ144" s="16"/>
      <c r="OK144" s="16"/>
      <c r="OL144" s="16"/>
      <c r="OM144" s="16"/>
      <c r="ON144" s="16"/>
      <c r="OO144" s="16"/>
      <c r="OP144" s="16"/>
      <c r="OQ144" s="16"/>
      <c r="OR144" s="16"/>
      <c r="OS144" s="16"/>
      <c r="OT144" s="16"/>
      <c r="OU144" s="16"/>
      <c r="OV144" s="16"/>
      <c r="OW144" s="16"/>
      <c r="OX144" s="16"/>
      <c r="OY144" s="16"/>
      <c r="OZ144" s="16"/>
      <c r="PA144" s="16"/>
      <c r="PB144" s="16"/>
      <c r="PC144" s="16"/>
      <c r="PD144" s="16"/>
      <c r="PE144" s="16"/>
      <c r="PF144" s="16"/>
      <c r="PG144" s="16"/>
      <c r="PH144" s="16"/>
      <c r="PI144" s="16"/>
      <c r="PJ144" s="16"/>
      <c r="PK144" s="16"/>
      <c r="PL144" s="16"/>
      <c r="PM144" s="16"/>
      <c r="PN144" s="16"/>
      <c r="PO144" s="16"/>
      <c r="PP144" s="16"/>
      <c r="PQ144" s="16"/>
      <c r="PR144" s="16"/>
      <c r="PS144" s="16"/>
      <c r="PT144" s="16"/>
      <c r="PU144" s="16"/>
      <c r="PV144" s="16"/>
      <c r="PW144" s="16"/>
      <c r="PX144" s="16"/>
      <c r="PY144" s="16"/>
      <c r="PZ144" s="16"/>
      <c r="QA144" s="16"/>
      <c r="QB144" s="16"/>
      <c r="QC144" s="16"/>
      <c r="QD144" s="16"/>
      <c r="QE144" s="16"/>
      <c r="QF144" s="16"/>
      <c r="QG144" s="16"/>
      <c r="QH144" s="16"/>
      <c r="QI144" s="16"/>
      <c r="QJ144" s="16"/>
      <c r="QK144" s="16"/>
      <c r="QL144" s="16"/>
      <c r="QM144" s="16"/>
      <c r="QN144" s="16"/>
      <c r="QO144" s="16"/>
      <c r="QP144" s="16"/>
      <c r="QQ144" s="16"/>
      <c r="QR144" s="16"/>
      <c r="QS144" s="16"/>
      <c r="QT144" s="16"/>
      <c r="QU144" s="16"/>
      <c r="QV144" s="16"/>
      <c r="QW144" s="16"/>
      <c r="QX144" s="16"/>
      <c r="QY144" s="16"/>
      <c r="QZ144" s="16"/>
      <c r="RA144" s="16"/>
      <c r="RB144" s="16"/>
      <c r="RC144" s="16"/>
      <c r="RD144" s="16"/>
      <c r="RE144" s="16"/>
      <c r="RF144" s="16"/>
      <c r="RG144" s="16"/>
      <c r="RH144" s="16"/>
      <c r="RI144" s="16"/>
      <c r="RJ144" s="16"/>
      <c r="RK144" s="16"/>
      <c r="RL144" s="16"/>
      <c r="RM144" s="16"/>
      <c r="RN144" s="16"/>
      <c r="RO144" s="16"/>
      <c r="RP144" s="16"/>
      <c r="RQ144" s="16"/>
      <c r="RR144" s="16"/>
      <c r="RS144" s="16"/>
      <c r="RT144" s="16"/>
      <c r="RU144" s="16"/>
      <c r="RV144" s="16"/>
      <c r="RW144" s="16"/>
      <c r="RX144" s="16"/>
      <c r="RY144" s="16"/>
      <c r="RZ144" s="16"/>
      <c r="SA144" s="16"/>
      <c r="SB144" s="16"/>
      <c r="SC144" s="16"/>
      <c r="SD144" s="16"/>
      <c r="SE144" s="16"/>
      <c r="SF144" s="16"/>
      <c r="SG144" s="16"/>
      <c r="SH144" s="16"/>
      <c r="SI144" s="16"/>
      <c r="SJ144" s="16"/>
      <c r="SK144" s="16"/>
      <c r="SL144" s="16"/>
      <c r="SM144" s="16"/>
      <c r="SN144" s="16"/>
      <c r="SO144" s="16"/>
      <c r="SP144" s="16"/>
      <c r="SQ144" s="16"/>
      <c r="SR144" s="16"/>
      <c r="SS144" s="16"/>
      <c r="ST144" s="16"/>
      <c r="SU144" s="16"/>
      <c r="SV144" s="16"/>
      <c r="SW144" s="16"/>
      <c r="SX144" s="16"/>
      <c r="SY144" s="16"/>
      <c r="SZ144" s="16"/>
      <c r="TA144" s="16"/>
      <c r="TB144" s="16"/>
      <c r="TC144" s="16"/>
      <c r="TD144" s="16"/>
      <c r="TE144" s="16"/>
      <c r="TF144" s="16"/>
      <c r="TG144" s="16"/>
      <c r="TH144" s="16"/>
      <c r="TI144" s="16"/>
      <c r="TJ144" s="16"/>
      <c r="TK144" s="16"/>
      <c r="TL144" s="16"/>
      <c r="TM144" s="16"/>
      <c r="TN144" s="16"/>
      <c r="TO144" s="16"/>
      <c r="TP144" s="16"/>
    </row>
    <row r="145" spans="1:536" s="98" customFormat="1" x14ac:dyDescent="0.35">
      <c r="A145" s="623"/>
      <c r="B145" s="623"/>
      <c r="C145" s="623"/>
      <c r="D145" s="16"/>
      <c r="E145" s="16"/>
      <c r="F145" s="623"/>
      <c r="G145" s="623"/>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c r="PM145" s="16"/>
      <c r="PN145" s="16"/>
      <c r="PO145" s="16"/>
      <c r="PP145" s="16"/>
      <c r="PQ145" s="16"/>
      <c r="PR145" s="16"/>
      <c r="PS145" s="16"/>
      <c r="PT145" s="16"/>
      <c r="PU145" s="16"/>
      <c r="PV145" s="16"/>
      <c r="PW145" s="16"/>
      <c r="PX145" s="16"/>
      <c r="PY145" s="16"/>
      <c r="PZ145" s="16"/>
      <c r="QA145" s="16"/>
      <c r="QB145" s="16"/>
      <c r="QC145" s="16"/>
      <c r="QD145" s="16"/>
      <c r="QE145" s="16"/>
      <c r="QF145" s="16"/>
      <c r="QG145" s="16"/>
      <c r="QH145" s="16"/>
      <c r="QI145" s="16"/>
      <c r="QJ145" s="16"/>
      <c r="QK145" s="16"/>
      <c r="QL145" s="16"/>
      <c r="QM145" s="16"/>
      <c r="QN145" s="16"/>
      <c r="QO145" s="16"/>
      <c r="QP145" s="16"/>
      <c r="QQ145" s="16"/>
      <c r="QR145" s="16"/>
      <c r="QS145" s="16"/>
      <c r="QT145" s="16"/>
      <c r="QU145" s="16"/>
      <c r="QV145" s="16"/>
      <c r="QW145" s="16"/>
      <c r="QX145" s="16"/>
      <c r="QY145" s="16"/>
      <c r="QZ145" s="16"/>
      <c r="RA145" s="16"/>
      <c r="RB145" s="16"/>
      <c r="RC145" s="16"/>
      <c r="RD145" s="16"/>
      <c r="RE145" s="16"/>
      <c r="RF145" s="16"/>
      <c r="RG145" s="16"/>
      <c r="RH145" s="16"/>
      <c r="RI145" s="16"/>
      <c r="RJ145" s="16"/>
      <c r="RK145" s="16"/>
      <c r="RL145" s="16"/>
      <c r="RM145" s="16"/>
      <c r="RN145" s="16"/>
      <c r="RO145" s="16"/>
      <c r="RP145" s="16"/>
      <c r="RQ145" s="16"/>
      <c r="RR145" s="16"/>
      <c r="RS145" s="16"/>
      <c r="RT145" s="16"/>
      <c r="RU145" s="16"/>
      <c r="RV145" s="16"/>
      <c r="RW145" s="16"/>
      <c r="RX145" s="16"/>
      <c r="RY145" s="16"/>
      <c r="RZ145" s="16"/>
      <c r="SA145" s="16"/>
      <c r="SB145" s="16"/>
      <c r="SC145" s="16"/>
      <c r="SD145" s="16"/>
      <c r="SE145" s="16"/>
      <c r="SF145" s="16"/>
      <c r="SG145" s="16"/>
      <c r="SH145" s="16"/>
      <c r="SI145" s="16"/>
      <c r="SJ145" s="16"/>
      <c r="SK145" s="16"/>
      <c r="SL145" s="16"/>
      <c r="SM145" s="16"/>
      <c r="SN145" s="16"/>
      <c r="SO145" s="16"/>
      <c r="SP145" s="16"/>
      <c r="SQ145" s="16"/>
      <c r="SR145" s="16"/>
      <c r="SS145" s="16"/>
      <c r="ST145" s="16"/>
      <c r="SU145" s="16"/>
      <c r="SV145" s="16"/>
      <c r="SW145" s="16"/>
      <c r="SX145" s="16"/>
      <c r="SY145" s="16"/>
      <c r="SZ145" s="16"/>
      <c r="TA145" s="16"/>
      <c r="TB145" s="16"/>
      <c r="TC145" s="16"/>
      <c r="TD145" s="16"/>
      <c r="TE145" s="16"/>
      <c r="TF145" s="16"/>
      <c r="TG145" s="16"/>
      <c r="TH145" s="16"/>
      <c r="TI145" s="16"/>
      <c r="TJ145" s="16"/>
      <c r="TK145" s="16"/>
      <c r="TL145" s="16"/>
      <c r="TM145" s="16"/>
      <c r="TN145" s="16"/>
      <c r="TO145" s="16"/>
      <c r="TP145" s="16"/>
    </row>
    <row r="146" spans="1:536" s="98" customFormat="1" x14ac:dyDescent="0.35">
      <c r="A146" s="623"/>
      <c r="B146" s="623"/>
      <c r="C146" s="623"/>
      <c r="D146" s="16"/>
      <c r="E146" s="16"/>
      <c r="F146" s="623"/>
      <c r="G146" s="623"/>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c r="PM146" s="16"/>
      <c r="PN146" s="16"/>
      <c r="PO146" s="16"/>
      <c r="PP146" s="16"/>
      <c r="PQ146" s="16"/>
      <c r="PR146" s="16"/>
      <c r="PS146" s="16"/>
      <c r="PT146" s="16"/>
      <c r="PU146" s="16"/>
      <c r="PV146" s="16"/>
      <c r="PW146" s="16"/>
      <c r="PX146" s="16"/>
      <c r="PY146" s="16"/>
      <c r="PZ146" s="16"/>
      <c r="QA146" s="16"/>
      <c r="QB146" s="16"/>
      <c r="QC146" s="16"/>
      <c r="QD146" s="16"/>
      <c r="QE146" s="16"/>
      <c r="QF146" s="16"/>
      <c r="QG146" s="16"/>
      <c r="QH146" s="16"/>
      <c r="QI146" s="16"/>
      <c r="QJ146" s="16"/>
      <c r="QK146" s="16"/>
      <c r="QL146" s="16"/>
      <c r="QM146" s="16"/>
      <c r="QN146" s="16"/>
      <c r="QO146" s="16"/>
      <c r="QP146" s="16"/>
      <c r="QQ146" s="16"/>
      <c r="QR146" s="16"/>
      <c r="QS146" s="16"/>
      <c r="QT146" s="16"/>
      <c r="QU146" s="16"/>
      <c r="QV146" s="16"/>
      <c r="QW146" s="16"/>
      <c r="QX146" s="16"/>
      <c r="QY146" s="16"/>
      <c r="QZ146" s="16"/>
      <c r="RA146" s="16"/>
      <c r="RB146" s="16"/>
      <c r="RC146" s="16"/>
      <c r="RD146" s="16"/>
      <c r="RE146" s="16"/>
      <c r="RF146" s="16"/>
      <c r="RG146" s="16"/>
      <c r="RH146" s="16"/>
      <c r="RI146" s="16"/>
      <c r="RJ146" s="16"/>
      <c r="RK146" s="16"/>
      <c r="RL146" s="16"/>
      <c r="RM146" s="16"/>
      <c r="RN146" s="16"/>
      <c r="RO146" s="16"/>
      <c r="RP146" s="16"/>
      <c r="RQ146" s="16"/>
      <c r="RR146" s="16"/>
      <c r="RS146" s="16"/>
      <c r="RT146" s="16"/>
      <c r="RU146" s="16"/>
      <c r="RV146" s="16"/>
      <c r="RW146" s="16"/>
      <c r="RX146" s="16"/>
      <c r="RY146" s="16"/>
      <c r="RZ146" s="16"/>
      <c r="SA146" s="16"/>
      <c r="SB146" s="16"/>
      <c r="SC146" s="16"/>
      <c r="SD146" s="16"/>
      <c r="SE146" s="16"/>
      <c r="SF146" s="16"/>
      <c r="SG146" s="16"/>
      <c r="SH146" s="16"/>
      <c r="SI146" s="16"/>
      <c r="SJ146" s="16"/>
      <c r="SK146" s="16"/>
      <c r="SL146" s="16"/>
      <c r="SM146" s="16"/>
      <c r="SN146" s="16"/>
      <c r="SO146" s="16"/>
      <c r="SP146" s="16"/>
      <c r="SQ146" s="16"/>
      <c r="SR146" s="16"/>
      <c r="SS146" s="16"/>
      <c r="ST146" s="16"/>
      <c r="SU146" s="16"/>
      <c r="SV146" s="16"/>
      <c r="SW146" s="16"/>
      <c r="SX146" s="16"/>
      <c r="SY146" s="16"/>
      <c r="SZ146" s="16"/>
      <c r="TA146" s="16"/>
      <c r="TB146" s="16"/>
      <c r="TC146" s="16"/>
      <c r="TD146" s="16"/>
      <c r="TE146" s="16"/>
      <c r="TF146" s="16"/>
      <c r="TG146" s="16"/>
      <c r="TH146" s="16"/>
      <c r="TI146" s="16"/>
      <c r="TJ146" s="16"/>
      <c r="TK146" s="16"/>
      <c r="TL146" s="16"/>
      <c r="TM146" s="16"/>
      <c r="TN146" s="16"/>
      <c r="TO146" s="16"/>
      <c r="TP146" s="16"/>
    </row>
    <row r="147" spans="1:536" s="98" customFormat="1" x14ac:dyDescent="0.35">
      <c r="A147" s="623"/>
      <c r="B147" s="623"/>
      <c r="C147" s="623"/>
      <c r="D147" s="16"/>
      <c r="E147" s="16"/>
      <c r="F147" s="623"/>
      <c r="G147" s="623"/>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c r="PM147" s="16"/>
      <c r="PN147" s="16"/>
      <c r="PO147" s="16"/>
      <c r="PP147" s="16"/>
      <c r="PQ147" s="16"/>
      <c r="PR147" s="16"/>
      <c r="PS147" s="16"/>
      <c r="PT147" s="16"/>
      <c r="PU147" s="16"/>
      <c r="PV147" s="16"/>
      <c r="PW147" s="16"/>
      <c r="PX147" s="16"/>
      <c r="PY147" s="16"/>
      <c r="PZ147" s="16"/>
      <c r="QA147" s="16"/>
      <c r="QB147" s="16"/>
      <c r="QC147" s="16"/>
      <c r="QD147" s="16"/>
      <c r="QE147" s="16"/>
      <c r="QF147" s="16"/>
      <c r="QG147" s="16"/>
      <c r="QH147" s="16"/>
      <c r="QI147" s="16"/>
      <c r="QJ147" s="16"/>
      <c r="QK147" s="16"/>
      <c r="QL147" s="16"/>
      <c r="QM147" s="16"/>
      <c r="QN147" s="16"/>
      <c r="QO147" s="16"/>
      <c r="QP147" s="16"/>
      <c r="QQ147" s="16"/>
      <c r="QR147" s="16"/>
      <c r="QS147" s="16"/>
      <c r="QT147" s="16"/>
      <c r="QU147" s="16"/>
      <c r="QV147" s="16"/>
      <c r="QW147" s="16"/>
      <c r="QX147" s="16"/>
      <c r="QY147" s="16"/>
      <c r="QZ147" s="16"/>
      <c r="RA147" s="16"/>
      <c r="RB147" s="16"/>
      <c r="RC147" s="16"/>
      <c r="RD147" s="16"/>
      <c r="RE147" s="16"/>
      <c r="RF147" s="16"/>
      <c r="RG147" s="16"/>
      <c r="RH147" s="16"/>
      <c r="RI147" s="16"/>
      <c r="RJ147" s="16"/>
      <c r="RK147" s="16"/>
      <c r="RL147" s="16"/>
      <c r="RM147" s="16"/>
      <c r="RN147" s="16"/>
      <c r="RO147" s="16"/>
      <c r="RP147" s="16"/>
      <c r="RQ147" s="16"/>
      <c r="RR147" s="16"/>
      <c r="RS147" s="16"/>
      <c r="RT147" s="16"/>
      <c r="RU147" s="16"/>
      <c r="RV147" s="16"/>
      <c r="RW147" s="16"/>
      <c r="RX147" s="16"/>
      <c r="RY147" s="16"/>
      <c r="RZ147" s="16"/>
      <c r="SA147" s="16"/>
      <c r="SB147" s="16"/>
      <c r="SC147" s="16"/>
      <c r="SD147" s="16"/>
      <c r="SE147" s="16"/>
      <c r="SF147" s="16"/>
      <c r="SG147" s="16"/>
      <c r="SH147" s="16"/>
      <c r="SI147" s="16"/>
      <c r="SJ147" s="16"/>
      <c r="SK147" s="16"/>
      <c r="SL147" s="16"/>
      <c r="SM147" s="16"/>
      <c r="SN147" s="16"/>
      <c r="SO147" s="16"/>
      <c r="SP147" s="16"/>
      <c r="SQ147" s="16"/>
      <c r="SR147" s="16"/>
      <c r="SS147" s="16"/>
      <c r="ST147" s="16"/>
      <c r="SU147" s="16"/>
      <c r="SV147" s="16"/>
      <c r="SW147" s="16"/>
      <c r="SX147" s="16"/>
      <c r="SY147" s="16"/>
      <c r="SZ147" s="16"/>
      <c r="TA147" s="16"/>
      <c r="TB147" s="16"/>
      <c r="TC147" s="16"/>
      <c r="TD147" s="16"/>
      <c r="TE147" s="16"/>
      <c r="TF147" s="16"/>
      <c r="TG147" s="16"/>
      <c r="TH147" s="16"/>
      <c r="TI147" s="16"/>
      <c r="TJ147" s="16"/>
      <c r="TK147" s="16"/>
      <c r="TL147" s="16"/>
      <c r="TM147" s="16"/>
      <c r="TN147" s="16"/>
      <c r="TO147" s="16"/>
      <c r="TP147" s="16"/>
    </row>
    <row r="148" spans="1:536" s="98" customFormat="1" x14ac:dyDescent="0.35">
      <c r="A148" s="623"/>
      <c r="B148" s="623"/>
      <c r="C148" s="623"/>
      <c r="D148" s="16"/>
      <c r="E148" s="16"/>
      <c r="F148" s="623"/>
      <c r="G148" s="623"/>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c r="JG148" s="16"/>
      <c r="JH148" s="16"/>
      <c r="JI148" s="16"/>
      <c r="JJ148" s="16"/>
      <c r="JK148" s="16"/>
      <c r="JL148" s="16"/>
      <c r="JM148" s="16"/>
      <c r="JN148" s="16"/>
      <c r="JO148" s="16"/>
      <c r="JP148" s="16"/>
      <c r="JQ148" s="16"/>
      <c r="JR148" s="16"/>
      <c r="JS148" s="16"/>
      <c r="JT148" s="16"/>
      <c r="JU148" s="16"/>
      <c r="JV148" s="16"/>
      <c r="JW148" s="16"/>
      <c r="JX148" s="16"/>
      <c r="JY148" s="16"/>
      <c r="JZ148" s="16"/>
      <c r="KA148" s="16"/>
      <c r="KB148" s="16"/>
      <c r="KC148" s="16"/>
      <c r="KD148" s="16"/>
      <c r="KE148" s="16"/>
      <c r="KF148" s="16"/>
      <c r="KG148" s="16"/>
      <c r="KH148" s="16"/>
      <c r="KI148" s="16"/>
      <c r="KJ148" s="16"/>
      <c r="KK148" s="16"/>
      <c r="KL148" s="16"/>
      <c r="KM148" s="16"/>
      <c r="KN148" s="16"/>
      <c r="KO148" s="16"/>
      <c r="KP148" s="16"/>
      <c r="KQ148" s="16"/>
      <c r="KR148" s="16"/>
      <c r="KS148" s="16"/>
      <c r="KT148" s="16"/>
      <c r="KU148" s="16"/>
      <c r="KV148" s="16"/>
      <c r="KW148" s="16"/>
      <c r="KX148" s="16"/>
      <c r="KY148" s="16"/>
      <c r="KZ148" s="16"/>
      <c r="LA148" s="16"/>
      <c r="LB148" s="16"/>
      <c r="LC148" s="16"/>
      <c r="LD148" s="16"/>
      <c r="LE148" s="16"/>
      <c r="LF148" s="16"/>
      <c r="LG148" s="16"/>
      <c r="LH148" s="16"/>
      <c r="LI148" s="16"/>
      <c r="LJ148" s="16"/>
      <c r="LK148" s="16"/>
      <c r="LL148" s="16"/>
      <c r="LM148" s="16"/>
      <c r="LN148" s="16"/>
      <c r="LO148" s="16"/>
      <c r="LP148" s="16"/>
      <c r="LQ148" s="16"/>
      <c r="LR148" s="16"/>
      <c r="LS148" s="16"/>
      <c r="LT148" s="16"/>
      <c r="LU148" s="16"/>
      <c r="LV148" s="16"/>
      <c r="LW148" s="16"/>
      <c r="LX148" s="16"/>
      <c r="LY148" s="16"/>
      <c r="LZ148" s="16"/>
      <c r="MA148" s="16"/>
      <c r="MB148" s="16"/>
      <c r="MC148" s="16"/>
      <c r="MD148" s="16"/>
      <c r="ME148" s="16"/>
      <c r="MF148" s="16"/>
      <c r="MG148" s="16"/>
      <c r="MH148" s="16"/>
      <c r="MI148" s="16"/>
      <c r="MJ148" s="16"/>
      <c r="MK148" s="16"/>
      <c r="ML148" s="16"/>
      <c r="MM148" s="16"/>
      <c r="MN148" s="16"/>
      <c r="MO148" s="16"/>
      <c r="MP148" s="16"/>
      <c r="MQ148" s="16"/>
      <c r="MR148" s="16"/>
      <c r="MS148" s="16"/>
      <c r="MT148" s="16"/>
      <c r="MU148" s="16"/>
      <c r="MV148" s="16"/>
      <c r="MW148" s="16"/>
      <c r="MX148" s="16"/>
      <c r="MY148" s="16"/>
      <c r="MZ148" s="16"/>
      <c r="NA148" s="16"/>
      <c r="NB148" s="16"/>
      <c r="NC148" s="16"/>
      <c r="ND148" s="16"/>
      <c r="NE148" s="16"/>
      <c r="NF148" s="16"/>
      <c r="NG148" s="16"/>
      <c r="NH148" s="16"/>
      <c r="NI148" s="16"/>
      <c r="NJ148" s="16"/>
      <c r="NK148" s="16"/>
      <c r="NL148" s="16"/>
      <c r="NM148" s="16"/>
      <c r="NN148" s="16"/>
      <c r="NO148" s="16"/>
      <c r="NP148" s="16"/>
      <c r="NQ148" s="16"/>
      <c r="NR148" s="16"/>
      <c r="NS148" s="16"/>
      <c r="NT148" s="16"/>
      <c r="NU148" s="16"/>
      <c r="NV148" s="16"/>
      <c r="NW148" s="16"/>
      <c r="NX148" s="16"/>
      <c r="NY148" s="16"/>
      <c r="NZ148" s="16"/>
      <c r="OA148" s="16"/>
      <c r="OB148" s="16"/>
      <c r="OC148" s="16"/>
      <c r="OD148" s="16"/>
      <c r="OE148" s="16"/>
      <c r="OF148" s="16"/>
      <c r="OG148" s="16"/>
      <c r="OH148" s="16"/>
      <c r="OI148" s="16"/>
      <c r="OJ148" s="16"/>
      <c r="OK148" s="16"/>
      <c r="OL148" s="16"/>
      <c r="OM148" s="16"/>
      <c r="ON148" s="16"/>
      <c r="OO148" s="16"/>
      <c r="OP148" s="16"/>
      <c r="OQ148" s="16"/>
      <c r="OR148" s="16"/>
      <c r="OS148" s="16"/>
      <c r="OT148" s="16"/>
      <c r="OU148" s="16"/>
      <c r="OV148" s="16"/>
      <c r="OW148" s="16"/>
      <c r="OX148" s="16"/>
      <c r="OY148" s="16"/>
      <c r="OZ148" s="16"/>
      <c r="PA148" s="16"/>
      <c r="PB148" s="16"/>
      <c r="PC148" s="16"/>
      <c r="PD148" s="16"/>
      <c r="PE148" s="16"/>
      <c r="PF148" s="16"/>
      <c r="PG148" s="16"/>
      <c r="PH148" s="16"/>
      <c r="PI148" s="16"/>
      <c r="PJ148" s="16"/>
      <c r="PK148" s="16"/>
      <c r="PL148" s="16"/>
      <c r="PM148" s="16"/>
      <c r="PN148" s="16"/>
      <c r="PO148" s="16"/>
      <c r="PP148" s="16"/>
      <c r="PQ148" s="16"/>
      <c r="PR148" s="16"/>
      <c r="PS148" s="16"/>
      <c r="PT148" s="16"/>
      <c r="PU148" s="16"/>
      <c r="PV148" s="16"/>
      <c r="PW148" s="16"/>
      <c r="PX148" s="16"/>
      <c r="PY148" s="16"/>
      <c r="PZ148" s="16"/>
      <c r="QA148" s="16"/>
      <c r="QB148" s="16"/>
      <c r="QC148" s="16"/>
      <c r="QD148" s="16"/>
      <c r="QE148" s="16"/>
      <c r="QF148" s="16"/>
      <c r="QG148" s="16"/>
      <c r="QH148" s="16"/>
      <c r="QI148" s="16"/>
      <c r="QJ148" s="16"/>
      <c r="QK148" s="16"/>
      <c r="QL148" s="16"/>
      <c r="QM148" s="16"/>
      <c r="QN148" s="16"/>
      <c r="QO148" s="16"/>
      <c r="QP148" s="16"/>
      <c r="QQ148" s="16"/>
      <c r="QR148" s="16"/>
      <c r="QS148" s="16"/>
      <c r="QT148" s="16"/>
      <c r="QU148" s="16"/>
      <c r="QV148" s="16"/>
      <c r="QW148" s="16"/>
      <c r="QX148" s="16"/>
      <c r="QY148" s="16"/>
      <c r="QZ148" s="16"/>
      <c r="RA148" s="16"/>
      <c r="RB148" s="16"/>
      <c r="RC148" s="16"/>
      <c r="RD148" s="16"/>
      <c r="RE148" s="16"/>
      <c r="RF148" s="16"/>
      <c r="RG148" s="16"/>
      <c r="RH148" s="16"/>
      <c r="RI148" s="16"/>
      <c r="RJ148" s="16"/>
      <c r="RK148" s="16"/>
      <c r="RL148" s="16"/>
      <c r="RM148" s="16"/>
      <c r="RN148" s="16"/>
      <c r="RO148" s="16"/>
      <c r="RP148" s="16"/>
      <c r="RQ148" s="16"/>
      <c r="RR148" s="16"/>
      <c r="RS148" s="16"/>
      <c r="RT148" s="16"/>
      <c r="RU148" s="16"/>
      <c r="RV148" s="16"/>
      <c r="RW148" s="16"/>
      <c r="RX148" s="16"/>
      <c r="RY148" s="16"/>
      <c r="RZ148" s="16"/>
      <c r="SA148" s="16"/>
      <c r="SB148" s="16"/>
      <c r="SC148" s="16"/>
      <c r="SD148" s="16"/>
      <c r="SE148" s="16"/>
      <c r="SF148" s="16"/>
      <c r="SG148" s="16"/>
      <c r="SH148" s="16"/>
      <c r="SI148" s="16"/>
      <c r="SJ148" s="16"/>
      <c r="SK148" s="16"/>
      <c r="SL148" s="16"/>
      <c r="SM148" s="16"/>
      <c r="SN148" s="16"/>
      <c r="SO148" s="16"/>
      <c r="SP148" s="16"/>
      <c r="SQ148" s="16"/>
      <c r="SR148" s="16"/>
      <c r="SS148" s="16"/>
      <c r="ST148" s="16"/>
      <c r="SU148" s="16"/>
      <c r="SV148" s="16"/>
      <c r="SW148" s="16"/>
      <c r="SX148" s="16"/>
      <c r="SY148" s="16"/>
      <c r="SZ148" s="16"/>
      <c r="TA148" s="16"/>
      <c r="TB148" s="16"/>
      <c r="TC148" s="16"/>
      <c r="TD148" s="16"/>
      <c r="TE148" s="16"/>
      <c r="TF148" s="16"/>
      <c r="TG148" s="16"/>
      <c r="TH148" s="16"/>
      <c r="TI148" s="16"/>
      <c r="TJ148" s="16"/>
      <c r="TK148" s="16"/>
      <c r="TL148" s="16"/>
      <c r="TM148" s="16"/>
      <c r="TN148" s="16"/>
      <c r="TO148" s="16"/>
      <c r="TP148" s="16"/>
    </row>
    <row r="149" spans="1:536" s="98" customFormat="1" x14ac:dyDescent="0.35">
      <c r="A149" s="623"/>
      <c r="B149" s="623"/>
      <c r="C149" s="623"/>
      <c r="D149" s="16"/>
      <c r="E149" s="16"/>
      <c r="F149" s="623"/>
      <c r="G149" s="623"/>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c r="PM149" s="16"/>
      <c r="PN149" s="16"/>
      <c r="PO149" s="16"/>
      <c r="PP149" s="16"/>
      <c r="PQ149" s="16"/>
      <c r="PR149" s="16"/>
      <c r="PS149" s="16"/>
      <c r="PT149" s="16"/>
      <c r="PU149" s="16"/>
      <c r="PV149" s="16"/>
      <c r="PW149" s="16"/>
      <c r="PX149" s="16"/>
      <c r="PY149" s="16"/>
      <c r="PZ149" s="16"/>
      <c r="QA149" s="16"/>
      <c r="QB149" s="16"/>
      <c r="QC149" s="16"/>
      <c r="QD149" s="16"/>
      <c r="QE149" s="16"/>
      <c r="QF149" s="16"/>
      <c r="QG149" s="16"/>
      <c r="QH149" s="16"/>
      <c r="QI149" s="16"/>
      <c r="QJ149" s="16"/>
      <c r="QK149" s="16"/>
      <c r="QL149" s="16"/>
      <c r="QM149" s="16"/>
      <c r="QN149" s="16"/>
      <c r="QO149" s="16"/>
      <c r="QP149" s="16"/>
      <c r="QQ149" s="16"/>
      <c r="QR149" s="16"/>
      <c r="QS149" s="16"/>
      <c r="QT149" s="16"/>
      <c r="QU149" s="16"/>
      <c r="QV149" s="16"/>
      <c r="QW149" s="16"/>
      <c r="QX149" s="16"/>
      <c r="QY149" s="16"/>
      <c r="QZ149" s="16"/>
      <c r="RA149" s="16"/>
      <c r="RB149" s="16"/>
      <c r="RC149" s="16"/>
      <c r="RD149" s="16"/>
      <c r="RE149" s="16"/>
      <c r="RF149" s="16"/>
      <c r="RG149" s="16"/>
      <c r="RH149" s="16"/>
      <c r="RI149" s="16"/>
      <c r="RJ149" s="16"/>
      <c r="RK149" s="16"/>
      <c r="RL149" s="16"/>
      <c r="RM149" s="16"/>
      <c r="RN149" s="16"/>
      <c r="RO149" s="16"/>
      <c r="RP149" s="16"/>
      <c r="RQ149" s="16"/>
      <c r="RR149" s="16"/>
      <c r="RS149" s="16"/>
      <c r="RT149" s="16"/>
      <c r="RU149" s="16"/>
      <c r="RV149" s="16"/>
      <c r="RW149" s="16"/>
      <c r="RX149" s="16"/>
      <c r="RY149" s="16"/>
      <c r="RZ149" s="16"/>
      <c r="SA149" s="16"/>
      <c r="SB149" s="16"/>
      <c r="SC149" s="16"/>
      <c r="SD149" s="16"/>
      <c r="SE149" s="16"/>
      <c r="SF149" s="16"/>
      <c r="SG149" s="16"/>
      <c r="SH149" s="16"/>
      <c r="SI149" s="16"/>
      <c r="SJ149" s="16"/>
      <c r="SK149" s="16"/>
      <c r="SL149" s="16"/>
      <c r="SM149" s="16"/>
      <c r="SN149" s="16"/>
      <c r="SO149" s="16"/>
      <c r="SP149" s="16"/>
      <c r="SQ149" s="16"/>
      <c r="SR149" s="16"/>
      <c r="SS149" s="16"/>
      <c r="ST149" s="16"/>
      <c r="SU149" s="16"/>
      <c r="SV149" s="16"/>
      <c r="SW149" s="16"/>
      <c r="SX149" s="16"/>
      <c r="SY149" s="16"/>
      <c r="SZ149" s="16"/>
      <c r="TA149" s="16"/>
      <c r="TB149" s="16"/>
      <c r="TC149" s="16"/>
      <c r="TD149" s="16"/>
      <c r="TE149" s="16"/>
      <c r="TF149" s="16"/>
      <c r="TG149" s="16"/>
      <c r="TH149" s="16"/>
      <c r="TI149" s="16"/>
      <c r="TJ149" s="16"/>
      <c r="TK149" s="16"/>
      <c r="TL149" s="16"/>
      <c r="TM149" s="16"/>
      <c r="TN149" s="16"/>
      <c r="TO149" s="16"/>
      <c r="TP149" s="16"/>
    </row>
    <row r="150" spans="1:536" s="98" customFormat="1" x14ac:dyDescent="0.35">
      <c r="A150" s="623"/>
      <c r="B150" s="623"/>
      <c r="C150" s="623"/>
      <c r="D150" s="16"/>
      <c r="E150" s="16"/>
      <c r="F150" s="623"/>
      <c r="G150" s="623"/>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c r="GK150" s="16"/>
      <c r="GL150" s="16"/>
      <c r="GM150" s="16"/>
      <c r="GN150" s="16"/>
      <c r="GO150" s="16"/>
      <c r="GP150" s="16"/>
      <c r="GQ150" s="16"/>
      <c r="GR150" s="16"/>
      <c r="GS150" s="16"/>
      <c r="GT150" s="16"/>
      <c r="GU150" s="16"/>
      <c r="GV150" s="16"/>
      <c r="GW150" s="16"/>
      <c r="GX150" s="16"/>
      <c r="GY150" s="16"/>
      <c r="GZ150" s="16"/>
      <c r="HA150" s="16"/>
      <c r="HB150" s="16"/>
      <c r="HC150" s="16"/>
      <c r="HD150" s="16"/>
      <c r="HE150" s="16"/>
      <c r="HF150" s="16"/>
      <c r="HG150" s="16"/>
      <c r="HH150" s="16"/>
      <c r="HI150" s="16"/>
      <c r="HJ150" s="16"/>
      <c r="HK150" s="16"/>
      <c r="HL150" s="16"/>
      <c r="HM150" s="16"/>
      <c r="HN150" s="16"/>
      <c r="HO150" s="16"/>
      <c r="HP150" s="16"/>
      <c r="HQ150" s="16"/>
      <c r="HR150" s="16"/>
      <c r="HS150" s="16"/>
      <c r="HT150" s="16"/>
      <c r="HU150" s="16"/>
      <c r="HV150" s="16"/>
      <c r="HW150" s="16"/>
      <c r="HX150" s="16"/>
      <c r="HY150" s="16"/>
      <c r="HZ150" s="16"/>
      <c r="IA150" s="16"/>
      <c r="IB150" s="16"/>
      <c r="IC150" s="16"/>
      <c r="ID150" s="16"/>
      <c r="IE150" s="16"/>
      <c r="IF150" s="16"/>
      <c r="IG150" s="16"/>
      <c r="IH150" s="16"/>
      <c r="II150" s="16"/>
      <c r="IJ150" s="16"/>
      <c r="IK150" s="16"/>
      <c r="IL150" s="16"/>
      <c r="IM150" s="16"/>
      <c r="IN150" s="16"/>
      <c r="IO150" s="16"/>
      <c r="IP150" s="16"/>
      <c r="IQ150" s="16"/>
      <c r="IR150" s="16"/>
      <c r="IS150" s="16"/>
      <c r="IT150" s="16"/>
      <c r="IU150" s="16"/>
      <c r="IV150" s="16"/>
      <c r="IW150" s="16"/>
      <c r="IX150" s="16"/>
      <c r="IY150" s="16"/>
      <c r="IZ150" s="16"/>
      <c r="JA150" s="16"/>
      <c r="JB150" s="16"/>
      <c r="JC150" s="16"/>
      <c r="JD150" s="16"/>
      <c r="JE150" s="16"/>
      <c r="JF150" s="16"/>
      <c r="JG150" s="16"/>
      <c r="JH150" s="16"/>
      <c r="JI150" s="16"/>
      <c r="JJ150" s="16"/>
      <c r="JK150" s="16"/>
      <c r="JL150" s="16"/>
      <c r="JM150" s="16"/>
      <c r="JN150" s="16"/>
      <c r="JO150" s="16"/>
      <c r="JP150" s="16"/>
      <c r="JQ150" s="16"/>
      <c r="JR150" s="16"/>
      <c r="JS150" s="16"/>
      <c r="JT150" s="16"/>
      <c r="JU150" s="16"/>
      <c r="JV150" s="16"/>
      <c r="JW150" s="16"/>
      <c r="JX150" s="16"/>
      <c r="JY150" s="16"/>
      <c r="JZ150" s="16"/>
      <c r="KA150" s="16"/>
      <c r="KB150" s="16"/>
      <c r="KC150" s="16"/>
      <c r="KD150" s="16"/>
      <c r="KE150" s="16"/>
      <c r="KF150" s="16"/>
      <c r="KG150" s="16"/>
      <c r="KH150" s="16"/>
      <c r="KI150" s="16"/>
      <c r="KJ150" s="16"/>
      <c r="KK150" s="16"/>
      <c r="KL150" s="16"/>
      <c r="KM150" s="16"/>
      <c r="KN150" s="16"/>
      <c r="KO150" s="16"/>
      <c r="KP150" s="16"/>
      <c r="KQ150" s="16"/>
      <c r="KR150" s="16"/>
      <c r="KS150" s="16"/>
      <c r="KT150" s="16"/>
      <c r="KU150" s="16"/>
      <c r="KV150" s="16"/>
      <c r="KW150" s="16"/>
      <c r="KX150" s="16"/>
      <c r="KY150" s="16"/>
      <c r="KZ150" s="16"/>
      <c r="LA150" s="16"/>
      <c r="LB150" s="16"/>
      <c r="LC150" s="16"/>
      <c r="LD150" s="16"/>
      <c r="LE150" s="16"/>
      <c r="LF150" s="16"/>
      <c r="LG150" s="16"/>
      <c r="LH150" s="16"/>
      <c r="LI150" s="16"/>
      <c r="LJ150" s="16"/>
      <c r="LK150" s="16"/>
      <c r="LL150" s="16"/>
      <c r="LM150" s="16"/>
      <c r="LN150" s="16"/>
      <c r="LO150" s="16"/>
      <c r="LP150" s="16"/>
      <c r="LQ150" s="16"/>
      <c r="LR150" s="16"/>
      <c r="LS150" s="16"/>
      <c r="LT150" s="16"/>
      <c r="LU150" s="16"/>
      <c r="LV150" s="16"/>
      <c r="LW150" s="16"/>
      <c r="LX150" s="16"/>
      <c r="LY150" s="16"/>
      <c r="LZ150" s="16"/>
      <c r="MA150" s="16"/>
      <c r="MB150" s="16"/>
      <c r="MC150" s="16"/>
      <c r="MD150" s="16"/>
      <c r="ME150" s="16"/>
      <c r="MF150" s="16"/>
      <c r="MG150" s="16"/>
      <c r="MH150" s="16"/>
      <c r="MI150" s="16"/>
      <c r="MJ150" s="16"/>
      <c r="MK150" s="16"/>
      <c r="ML150" s="16"/>
      <c r="MM150" s="16"/>
      <c r="MN150" s="16"/>
      <c r="MO150" s="16"/>
      <c r="MP150" s="16"/>
      <c r="MQ150" s="16"/>
      <c r="MR150" s="16"/>
      <c r="MS150" s="16"/>
      <c r="MT150" s="16"/>
      <c r="MU150" s="16"/>
      <c r="MV150" s="16"/>
      <c r="MW150" s="16"/>
      <c r="MX150" s="16"/>
      <c r="MY150" s="16"/>
      <c r="MZ150" s="16"/>
      <c r="NA150" s="16"/>
      <c r="NB150" s="16"/>
      <c r="NC150" s="16"/>
      <c r="ND150" s="16"/>
      <c r="NE150" s="16"/>
      <c r="NF150" s="16"/>
      <c r="NG150" s="16"/>
      <c r="NH150" s="16"/>
      <c r="NI150" s="16"/>
      <c r="NJ150" s="16"/>
      <c r="NK150" s="16"/>
      <c r="NL150" s="16"/>
      <c r="NM150" s="16"/>
      <c r="NN150" s="16"/>
      <c r="NO150" s="16"/>
      <c r="NP150" s="16"/>
      <c r="NQ150" s="16"/>
      <c r="NR150" s="16"/>
      <c r="NS150" s="16"/>
      <c r="NT150" s="16"/>
      <c r="NU150" s="16"/>
      <c r="NV150" s="16"/>
      <c r="NW150" s="16"/>
      <c r="NX150" s="16"/>
      <c r="NY150" s="16"/>
      <c r="NZ150" s="16"/>
      <c r="OA150" s="16"/>
      <c r="OB150" s="16"/>
      <c r="OC150" s="16"/>
      <c r="OD150" s="16"/>
      <c r="OE150" s="16"/>
      <c r="OF150" s="16"/>
      <c r="OG150" s="16"/>
      <c r="OH150" s="16"/>
      <c r="OI150" s="16"/>
      <c r="OJ150" s="16"/>
      <c r="OK150" s="16"/>
      <c r="OL150" s="16"/>
      <c r="OM150" s="16"/>
      <c r="ON150" s="16"/>
      <c r="OO150" s="16"/>
      <c r="OP150" s="16"/>
      <c r="OQ150" s="16"/>
      <c r="OR150" s="16"/>
      <c r="OS150" s="16"/>
      <c r="OT150" s="16"/>
      <c r="OU150" s="16"/>
      <c r="OV150" s="16"/>
      <c r="OW150" s="16"/>
      <c r="OX150" s="16"/>
      <c r="OY150" s="16"/>
      <c r="OZ150" s="16"/>
      <c r="PA150" s="16"/>
      <c r="PB150" s="16"/>
      <c r="PC150" s="16"/>
      <c r="PD150" s="16"/>
      <c r="PE150" s="16"/>
      <c r="PF150" s="16"/>
      <c r="PG150" s="16"/>
      <c r="PH150" s="16"/>
      <c r="PI150" s="16"/>
      <c r="PJ150" s="16"/>
      <c r="PK150" s="16"/>
      <c r="PL150" s="16"/>
      <c r="PM150" s="16"/>
      <c r="PN150" s="16"/>
      <c r="PO150" s="16"/>
      <c r="PP150" s="16"/>
      <c r="PQ150" s="16"/>
      <c r="PR150" s="16"/>
      <c r="PS150" s="16"/>
      <c r="PT150" s="16"/>
      <c r="PU150" s="16"/>
      <c r="PV150" s="16"/>
      <c r="PW150" s="16"/>
      <c r="PX150" s="16"/>
      <c r="PY150" s="16"/>
      <c r="PZ150" s="16"/>
      <c r="QA150" s="16"/>
      <c r="QB150" s="16"/>
      <c r="QC150" s="16"/>
      <c r="QD150" s="16"/>
      <c r="QE150" s="16"/>
      <c r="QF150" s="16"/>
      <c r="QG150" s="16"/>
      <c r="QH150" s="16"/>
      <c r="QI150" s="16"/>
      <c r="QJ150" s="16"/>
      <c r="QK150" s="16"/>
      <c r="QL150" s="16"/>
      <c r="QM150" s="16"/>
      <c r="QN150" s="16"/>
      <c r="QO150" s="16"/>
      <c r="QP150" s="16"/>
      <c r="QQ150" s="16"/>
      <c r="QR150" s="16"/>
      <c r="QS150" s="16"/>
      <c r="QT150" s="16"/>
      <c r="QU150" s="16"/>
      <c r="QV150" s="16"/>
      <c r="QW150" s="16"/>
      <c r="QX150" s="16"/>
      <c r="QY150" s="16"/>
      <c r="QZ150" s="16"/>
      <c r="RA150" s="16"/>
      <c r="RB150" s="16"/>
      <c r="RC150" s="16"/>
      <c r="RD150" s="16"/>
      <c r="RE150" s="16"/>
      <c r="RF150" s="16"/>
      <c r="RG150" s="16"/>
      <c r="RH150" s="16"/>
      <c r="RI150" s="16"/>
      <c r="RJ150" s="16"/>
      <c r="RK150" s="16"/>
      <c r="RL150" s="16"/>
      <c r="RM150" s="16"/>
      <c r="RN150" s="16"/>
      <c r="RO150" s="16"/>
      <c r="RP150" s="16"/>
      <c r="RQ150" s="16"/>
      <c r="RR150" s="16"/>
      <c r="RS150" s="16"/>
      <c r="RT150" s="16"/>
      <c r="RU150" s="16"/>
      <c r="RV150" s="16"/>
      <c r="RW150" s="16"/>
      <c r="RX150" s="16"/>
      <c r="RY150" s="16"/>
      <c r="RZ150" s="16"/>
      <c r="SA150" s="16"/>
      <c r="SB150" s="16"/>
      <c r="SC150" s="16"/>
      <c r="SD150" s="16"/>
      <c r="SE150" s="16"/>
      <c r="SF150" s="16"/>
      <c r="SG150" s="16"/>
      <c r="SH150" s="16"/>
      <c r="SI150" s="16"/>
      <c r="SJ150" s="16"/>
      <c r="SK150" s="16"/>
      <c r="SL150" s="16"/>
      <c r="SM150" s="16"/>
      <c r="SN150" s="16"/>
      <c r="SO150" s="16"/>
      <c r="SP150" s="16"/>
      <c r="SQ150" s="16"/>
      <c r="SR150" s="16"/>
      <c r="SS150" s="16"/>
      <c r="ST150" s="16"/>
      <c r="SU150" s="16"/>
      <c r="SV150" s="16"/>
      <c r="SW150" s="16"/>
      <c r="SX150" s="16"/>
      <c r="SY150" s="16"/>
      <c r="SZ150" s="16"/>
      <c r="TA150" s="16"/>
      <c r="TB150" s="16"/>
      <c r="TC150" s="16"/>
      <c r="TD150" s="16"/>
      <c r="TE150" s="16"/>
      <c r="TF150" s="16"/>
      <c r="TG150" s="16"/>
      <c r="TH150" s="16"/>
      <c r="TI150" s="16"/>
      <c r="TJ150" s="16"/>
      <c r="TK150" s="16"/>
      <c r="TL150" s="16"/>
      <c r="TM150" s="16"/>
      <c r="TN150" s="16"/>
      <c r="TO150" s="16"/>
      <c r="TP150" s="16"/>
    </row>
    <row r="151" spans="1:536" s="98" customFormat="1" x14ac:dyDescent="0.35">
      <c r="A151" s="623"/>
      <c r="B151" s="623"/>
      <c r="C151" s="623"/>
      <c r="D151" s="16"/>
      <c r="E151" s="16"/>
      <c r="F151" s="623"/>
      <c r="G151" s="623"/>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c r="PM151" s="16"/>
      <c r="PN151" s="16"/>
      <c r="PO151" s="16"/>
      <c r="PP151" s="16"/>
      <c r="PQ151" s="16"/>
      <c r="PR151" s="16"/>
      <c r="PS151" s="16"/>
      <c r="PT151" s="16"/>
      <c r="PU151" s="16"/>
      <c r="PV151" s="16"/>
      <c r="PW151" s="16"/>
      <c r="PX151" s="16"/>
      <c r="PY151" s="16"/>
      <c r="PZ151" s="16"/>
      <c r="QA151" s="16"/>
      <c r="QB151" s="16"/>
      <c r="QC151" s="16"/>
      <c r="QD151" s="16"/>
      <c r="QE151" s="16"/>
      <c r="QF151" s="16"/>
      <c r="QG151" s="16"/>
      <c r="QH151" s="16"/>
      <c r="QI151" s="16"/>
      <c r="QJ151" s="16"/>
      <c r="QK151" s="16"/>
      <c r="QL151" s="16"/>
      <c r="QM151" s="16"/>
      <c r="QN151" s="16"/>
      <c r="QO151" s="16"/>
      <c r="QP151" s="16"/>
      <c r="QQ151" s="16"/>
      <c r="QR151" s="16"/>
      <c r="QS151" s="16"/>
      <c r="QT151" s="16"/>
      <c r="QU151" s="16"/>
      <c r="QV151" s="16"/>
      <c r="QW151" s="16"/>
      <c r="QX151" s="16"/>
      <c r="QY151" s="16"/>
      <c r="QZ151" s="16"/>
      <c r="RA151" s="16"/>
      <c r="RB151" s="16"/>
      <c r="RC151" s="16"/>
      <c r="RD151" s="16"/>
      <c r="RE151" s="16"/>
      <c r="RF151" s="16"/>
      <c r="RG151" s="16"/>
      <c r="RH151" s="16"/>
      <c r="RI151" s="16"/>
      <c r="RJ151" s="16"/>
      <c r="RK151" s="16"/>
      <c r="RL151" s="16"/>
      <c r="RM151" s="16"/>
      <c r="RN151" s="16"/>
      <c r="RO151" s="16"/>
      <c r="RP151" s="16"/>
      <c r="RQ151" s="16"/>
      <c r="RR151" s="16"/>
      <c r="RS151" s="16"/>
      <c r="RT151" s="16"/>
      <c r="RU151" s="16"/>
      <c r="RV151" s="16"/>
      <c r="RW151" s="16"/>
      <c r="RX151" s="16"/>
      <c r="RY151" s="16"/>
      <c r="RZ151" s="16"/>
      <c r="SA151" s="16"/>
      <c r="SB151" s="16"/>
      <c r="SC151" s="16"/>
      <c r="SD151" s="16"/>
      <c r="SE151" s="16"/>
      <c r="SF151" s="16"/>
      <c r="SG151" s="16"/>
      <c r="SH151" s="16"/>
      <c r="SI151" s="16"/>
      <c r="SJ151" s="16"/>
      <c r="SK151" s="16"/>
      <c r="SL151" s="16"/>
      <c r="SM151" s="16"/>
      <c r="SN151" s="16"/>
      <c r="SO151" s="16"/>
      <c r="SP151" s="16"/>
      <c r="SQ151" s="16"/>
      <c r="SR151" s="16"/>
      <c r="SS151" s="16"/>
      <c r="ST151" s="16"/>
      <c r="SU151" s="16"/>
      <c r="SV151" s="16"/>
      <c r="SW151" s="16"/>
      <c r="SX151" s="16"/>
      <c r="SY151" s="16"/>
      <c r="SZ151" s="16"/>
      <c r="TA151" s="16"/>
      <c r="TB151" s="16"/>
      <c r="TC151" s="16"/>
      <c r="TD151" s="16"/>
      <c r="TE151" s="16"/>
      <c r="TF151" s="16"/>
      <c r="TG151" s="16"/>
      <c r="TH151" s="16"/>
      <c r="TI151" s="16"/>
      <c r="TJ151" s="16"/>
      <c r="TK151" s="16"/>
      <c r="TL151" s="16"/>
      <c r="TM151" s="16"/>
      <c r="TN151" s="16"/>
      <c r="TO151" s="16"/>
      <c r="TP151" s="16"/>
    </row>
    <row r="152" spans="1:536" s="98" customFormat="1" x14ac:dyDescent="0.35">
      <c r="A152" s="623"/>
      <c r="B152" s="623"/>
      <c r="C152" s="623"/>
      <c r="D152" s="16"/>
      <c r="E152" s="16"/>
      <c r="F152" s="623"/>
      <c r="G152" s="623"/>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c r="PM152" s="16"/>
      <c r="PN152" s="16"/>
      <c r="PO152" s="16"/>
      <c r="PP152" s="16"/>
      <c r="PQ152" s="16"/>
      <c r="PR152" s="16"/>
      <c r="PS152" s="16"/>
      <c r="PT152" s="16"/>
      <c r="PU152" s="16"/>
      <c r="PV152" s="16"/>
      <c r="PW152" s="16"/>
      <c r="PX152" s="16"/>
      <c r="PY152" s="16"/>
      <c r="PZ152" s="16"/>
      <c r="QA152" s="16"/>
      <c r="QB152" s="16"/>
      <c r="QC152" s="16"/>
      <c r="QD152" s="16"/>
      <c r="QE152" s="16"/>
      <c r="QF152" s="16"/>
      <c r="QG152" s="16"/>
      <c r="QH152" s="16"/>
      <c r="QI152" s="16"/>
      <c r="QJ152" s="16"/>
      <c r="QK152" s="16"/>
      <c r="QL152" s="16"/>
      <c r="QM152" s="16"/>
      <c r="QN152" s="16"/>
      <c r="QO152" s="16"/>
      <c r="QP152" s="16"/>
      <c r="QQ152" s="16"/>
      <c r="QR152" s="16"/>
      <c r="QS152" s="16"/>
      <c r="QT152" s="16"/>
      <c r="QU152" s="16"/>
      <c r="QV152" s="16"/>
      <c r="QW152" s="16"/>
      <c r="QX152" s="16"/>
      <c r="QY152" s="16"/>
      <c r="QZ152" s="16"/>
      <c r="RA152" s="16"/>
      <c r="RB152" s="16"/>
      <c r="RC152" s="16"/>
      <c r="RD152" s="16"/>
      <c r="RE152" s="16"/>
      <c r="RF152" s="16"/>
      <c r="RG152" s="16"/>
      <c r="RH152" s="16"/>
      <c r="RI152" s="16"/>
      <c r="RJ152" s="16"/>
      <c r="RK152" s="16"/>
      <c r="RL152" s="16"/>
      <c r="RM152" s="16"/>
      <c r="RN152" s="16"/>
      <c r="RO152" s="16"/>
      <c r="RP152" s="16"/>
      <c r="RQ152" s="16"/>
      <c r="RR152" s="16"/>
      <c r="RS152" s="16"/>
      <c r="RT152" s="16"/>
      <c r="RU152" s="16"/>
      <c r="RV152" s="16"/>
      <c r="RW152" s="16"/>
      <c r="RX152" s="16"/>
      <c r="RY152" s="16"/>
      <c r="RZ152" s="16"/>
      <c r="SA152" s="16"/>
      <c r="SB152" s="16"/>
      <c r="SC152" s="16"/>
      <c r="SD152" s="16"/>
      <c r="SE152" s="16"/>
      <c r="SF152" s="16"/>
      <c r="SG152" s="16"/>
      <c r="SH152" s="16"/>
      <c r="SI152" s="16"/>
      <c r="SJ152" s="16"/>
      <c r="SK152" s="16"/>
      <c r="SL152" s="16"/>
      <c r="SM152" s="16"/>
      <c r="SN152" s="16"/>
      <c r="SO152" s="16"/>
      <c r="SP152" s="16"/>
      <c r="SQ152" s="16"/>
      <c r="SR152" s="16"/>
      <c r="SS152" s="16"/>
      <c r="ST152" s="16"/>
      <c r="SU152" s="16"/>
      <c r="SV152" s="16"/>
      <c r="SW152" s="16"/>
      <c r="SX152" s="16"/>
      <c r="SY152" s="16"/>
      <c r="SZ152" s="16"/>
      <c r="TA152" s="16"/>
      <c r="TB152" s="16"/>
      <c r="TC152" s="16"/>
      <c r="TD152" s="16"/>
      <c r="TE152" s="16"/>
      <c r="TF152" s="16"/>
      <c r="TG152" s="16"/>
      <c r="TH152" s="16"/>
      <c r="TI152" s="16"/>
      <c r="TJ152" s="16"/>
      <c r="TK152" s="16"/>
      <c r="TL152" s="16"/>
      <c r="TM152" s="16"/>
      <c r="TN152" s="16"/>
      <c r="TO152" s="16"/>
      <c r="TP152" s="16"/>
    </row>
    <row r="153" spans="1:536" s="98" customFormat="1" x14ac:dyDescent="0.35">
      <c r="A153" s="623"/>
      <c r="B153" s="623"/>
      <c r="C153" s="623"/>
      <c r="D153" s="16"/>
      <c r="E153" s="16"/>
      <c r="F153" s="623"/>
      <c r="G153" s="623"/>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c r="PM153" s="16"/>
      <c r="PN153" s="16"/>
      <c r="PO153" s="16"/>
      <c r="PP153" s="16"/>
      <c r="PQ153" s="16"/>
      <c r="PR153" s="16"/>
      <c r="PS153" s="16"/>
      <c r="PT153" s="16"/>
      <c r="PU153" s="16"/>
      <c r="PV153" s="16"/>
      <c r="PW153" s="16"/>
      <c r="PX153" s="16"/>
      <c r="PY153" s="16"/>
      <c r="PZ153" s="16"/>
      <c r="QA153" s="16"/>
      <c r="QB153" s="16"/>
      <c r="QC153" s="16"/>
      <c r="QD153" s="16"/>
      <c r="QE153" s="16"/>
      <c r="QF153" s="16"/>
      <c r="QG153" s="16"/>
      <c r="QH153" s="16"/>
      <c r="QI153" s="16"/>
      <c r="QJ153" s="16"/>
      <c r="QK153" s="16"/>
      <c r="QL153" s="16"/>
      <c r="QM153" s="16"/>
      <c r="QN153" s="16"/>
      <c r="QO153" s="16"/>
      <c r="QP153" s="16"/>
      <c r="QQ153" s="16"/>
      <c r="QR153" s="16"/>
      <c r="QS153" s="16"/>
      <c r="QT153" s="16"/>
      <c r="QU153" s="16"/>
      <c r="QV153" s="16"/>
      <c r="QW153" s="16"/>
      <c r="QX153" s="16"/>
      <c r="QY153" s="16"/>
      <c r="QZ153" s="16"/>
      <c r="RA153" s="16"/>
      <c r="RB153" s="16"/>
      <c r="RC153" s="16"/>
      <c r="RD153" s="16"/>
      <c r="RE153" s="16"/>
      <c r="RF153" s="16"/>
      <c r="RG153" s="16"/>
      <c r="RH153" s="16"/>
      <c r="RI153" s="16"/>
      <c r="RJ153" s="16"/>
      <c r="RK153" s="16"/>
      <c r="RL153" s="16"/>
      <c r="RM153" s="16"/>
      <c r="RN153" s="16"/>
      <c r="RO153" s="16"/>
      <c r="RP153" s="16"/>
      <c r="RQ153" s="16"/>
      <c r="RR153" s="16"/>
      <c r="RS153" s="16"/>
      <c r="RT153" s="16"/>
      <c r="RU153" s="16"/>
      <c r="RV153" s="16"/>
      <c r="RW153" s="16"/>
      <c r="RX153" s="16"/>
      <c r="RY153" s="16"/>
      <c r="RZ153" s="16"/>
      <c r="SA153" s="16"/>
      <c r="SB153" s="16"/>
      <c r="SC153" s="16"/>
      <c r="SD153" s="16"/>
      <c r="SE153" s="16"/>
      <c r="SF153" s="16"/>
      <c r="SG153" s="16"/>
      <c r="SH153" s="16"/>
      <c r="SI153" s="16"/>
      <c r="SJ153" s="16"/>
      <c r="SK153" s="16"/>
      <c r="SL153" s="16"/>
      <c r="SM153" s="16"/>
      <c r="SN153" s="16"/>
      <c r="SO153" s="16"/>
      <c r="SP153" s="16"/>
      <c r="SQ153" s="16"/>
      <c r="SR153" s="16"/>
      <c r="SS153" s="16"/>
      <c r="ST153" s="16"/>
      <c r="SU153" s="16"/>
      <c r="SV153" s="16"/>
      <c r="SW153" s="16"/>
      <c r="SX153" s="16"/>
      <c r="SY153" s="16"/>
      <c r="SZ153" s="16"/>
      <c r="TA153" s="16"/>
      <c r="TB153" s="16"/>
      <c r="TC153" s="16"/>
      <c r="TD153" s="16"/>
      <c r="TE153" s="16"/>
      <c r="TF153" s="16"/>
      <c r="TG153" s="16"/>
      <c r="TH153" s="16"/>
      <c r="TI153" s="16"/>
      <c r="TJ153" s="16"/>
      <c r="TK153" s="16"/>
      <c r="TL153" s="16"/>
      <c r="TM153" s="16"/>
      <c r="TN153" s="16"/>
      <c r="TO153" s="16"/>
      <c r="TP153" s="16"/>
    </row>
    <row r="154" spans="1:536" s="98" customFormat="1" x14ac:dyDescent="0.35">
      <c r="A154" s="623"/>
      <c r="B154" s="623"/>
      <c r="C154" s="623"/>
      <c r="D154" s="16"/>
      <c r="E154" s="16"/>
      <c r="F154" s="623"/>
      <c r="G154" s="623"/>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c r="JG154" s="16"/>
      <c r="JH154" s="16"/>
      <c r="JI154" s="16"/>
      <c r="JJ154" s="16"/>
      <c r="JK154" s="16"/>
      <c r="JL154" s="16"/>
      <c r="JM154" s="16"/>
      <c r="JN154" s="16"/>
      <c r="JO154" s="16"/>
      <c r="JP154" s="16"/>
      <c r="JQ154" s="16"/>
      <c r="JR154" s="16"/>
      <c r="JS154" s="16"/>
      <c r="JT154" s="16"/>
      <c r="JU154" s="16"/>
      <c r="JV154" s="16"/>
      <c r="JW154" s="16"/>
      <c r="JX154" s="16"/>
      <c r="JY154" s="16"/>
      <c r="JZ154" s="16"/>
      <c r="KA154" s="16"/>
      <c r="KB154" s="16"/>
      <c r="KC154" s="16"/>
      <c r="KD154" s="16"/>
      <c r="KE154" s="16"/>
      <c r="KF154" s="16"/>
      <c r="KG154" s="16"/>
      <c r="KH154" s="16"/>
      <c r="KI154" s="16"/>
      <c r="KJ154" s="16"/>
      <c r="KK154" s="16"/>
      <c r="KL154" s="16"/>
      <c r="KM154" s="16"/>
      <c r="KN154" s="16"/>
      <c r="KO154" s="16"/>
      <c r="KP154" s="16"/>
      <c r="KQ154" s="16"/>
      <c r="KR154" s="16"/>
      <c r="KS154" s="16"/>
      <c r="KT154" s="16"/>
      <c r="KU154" s="16"/>
      <c r="KV154" s="16"/>
      <c r="KW154" s="16"/>
      <c r="KX154" s="16"/>
      <c r="KY154" s="16"/>
      <c r="KZ154" s="16"/>
      <c r="LA154" s="16"/>
      <c r="LB154" s="16"/>
      <c r="LC154" s="16"/>
      <c r="LD154" s="16"/>
      <c r="LE154" s="16"/>
      <c r="LF154" s="16"/>
      <c r="LG154" s="16"/>
      <c r="LH154" s="16"/>
      <c r="LI154" s="16"/>
      <c r="LJ154" s="16"/>
      <c r="LK154" s="16"/>
      <c r="LL154" s="16"/>
      <c r="LM154" s="16"/>
      <c r="LN154" s="16"/>
      <c r="LO154" s="16"/>
      <c r="LP154" s="16"/>
      <c r="LQ154" s="16"/>
      <c r="LR154" s="16"/>
      <c r="LS154" s="16"/>
      <c r="LT154" s="16"/>
      <c r="LU154" s="16"/>
      <c r="LV154" s="16"/>
      <c r="LW154" s="16"/>
      <c r="LX154" s="16"/>
      <c r="LY154" s="16"/>
      <c r="LZ154" s="16"/>
      <c r="MA154" s="16"/>
      <c r="MB154" s="16"/>
      <c r="MC154" s="16"/>
      <c r="MD154" s="16"/>
      <c r="ME154" s="16"/>
      <c r="MF154" s="16"/>
      <c r="MG154" s="16"/>
      <c r="MH154" s="16"/>
      <c r="MI154" s="16"/>
      <c r="MJ154" s="16"/>
      <c r="MK154" s="16"/>
      <c r="ML154" s="16"/>
      <c r="MM154" s="16"/>
      <c r="MN154" s="16"/>
      <c r="MO154" s="16"/>
      <c r="MP154" s="16"/>
      <c r="MQ154" s="16"/>
      <c r="MR154" s="16"/>
      <c r="MS154" s="16"/>
      <c r="MT154" s="16"/>
      <c r="MU154" s="16"/>
      <c r="MV154" s="16"/>
      <c r="MW154" s="16"/>
      <c r="MX154" s="16"/>
      <c r="MY154" s="16"/>
      <c r="MZ154" s="16"/>
      <c r="NA154" s="16"/>
      <c r="NB154" s="16"/>
      <c r="NC154" s="16"/>
      <c r="ND154" s="16"/>
      <c r="NE154" s="16"/>
      <c r="NF154" s="16"/>
      <c r="NG154" s="16"/>
      <c r="NH154" s="16"/>
      <c r="NI154" s="16"/>
      <c r="NJ154" s="16"/>
      <c r="NK154" s="16"/>
      <c r="NL154" s="16"/>
      <c r="NM154" s="16"/>
      <c r="NN154" s="16"/>
      <c r="NO154" s="16"/>
      <c r="NP154" s="16"/>
      <c r="NQ154" s="16"/>
      <c r="NR154" s="16"/>
      <c r="NS154" s="16"/>
      <c r="NT154" s="16"/>
      <c r="NU154" s="16"/>
      <c r="NV154" s="16"/>
      <c r="NW154" s="16"/>
      <c r="NX154" s="16"/>
      <c r="NY154" s="16"/>
      <c r="NZ154" s="16"/>
      <c r="OA154" s="16"/>
      <c r="OB154" s="16"/>
      <c r="OC154" s="16"/>
      <c r="OD154" s="16"/>
      <c r="OE154" s="16"/>
      <c r="OF154" s="16"/>
      <c r="OG154" s="16"/>
      <c r="OH154" s="16"/>
      <c r="OI154" s="16"/>
      <c r="OJ154" s="16"/>
      <c r="OK154" s="16"/>
      <c r="OL154" s="16"/>
      <c r="OM154" s="16"/>
      <c r="ON154" s="16"/>
      <c r="OO154" s="16"/>
      <c r="OP154" s="16"/>
      <c r="OQ154" s="16"/>
      <c r="OR154" s="16"/>
      <c r="OS154" s="16"/>
      <c r="OT154" s="16"/>
      <c r="OU154" s="16"/>
      <c r="OV154" s="16"/>
      <c r="OW154" s="16"/>
      <c r="OX154" s="16"/>
      <c r="OY154" s="16"/>
      <c r="OZ154" s="16"/>
      <c r="PA154" s="16"/>
      <c r="PB154" s="16"/>
      <c r="PC154" s="16"/>
      <c r="PD154" s="16"/>
      <c r="PE154" s="16"/>
      <c r="PF154" s="16"/>
      <c r="PG154" s="16"/>
      <c r="PH154" s="16"/>
      <c r="PI154" s="16"/>
      <c r="PJ154" s="16"/>
      <c r="PK154" s="16"/>
      <c r="PL154" s="16"/>
      <c r="PM154" s="16"/>
      <c r="PN154" s="16"/>
      <c r="PO154" s="16"/>
      <c r="PP154" s="16"/>
      <c r="PQ154" s="16"/>
      <c r="PR154" s="16"/>
      <c r="PS154" s="16"/>
      <c r="PT154" s="16"/>
      <c r="PU154" s="16"/>
      <c r="PV154" s="16"/>
      <c r="PW154" s="16"/>
      <c r="PX154" s="16"/>
      <c r="PY154" s="16"/>
      <c r="PZ154" s="16"/>
      <c r="QA154" s="16"/>
      <c r="QB154" s="16"/>
      <c r="QC154" s="16"/>
      <c r="QD154" s="16"/>
      <c r="QE154" s="16"/>
      <c r="QF154" s="16"/>
      <c r="QG154" s="16"/>
      <c r="QH154" s="16"/>
      <c r="QI154" s="16"/>
      <c r="QJ154" s="16"/>
      <c r="QK154" s="16"/>
      <c r="QL154" s="16"/>
      <c r="QM154" s="16"/>
      <c r="QN154" s="16"/>
      <c r="QO154" s="16"/>
      <c r="QP154" s="16"/>
      <c r="QQ154" s="16"/>
      <c r="QR154" s="16"/>
      <c r="QS154" s="16"/>
      <c r="QT154" s="16"/>
      <c r="QU154" s="16"/>
      <c r="QV154" s="16"/>
      <c r="QW154" s="16"/>
      <c r="QX154" s="16"/>
      <c r="QY154" s="16"/>
      <c r="QZ154" s="16"/>
      <c r="RA154" s="16"/>
      <c r="RB154" s="16"/>
      <c r="RC154" s="16"/>
      <c r="RD154" s="16"/>
      <c r="RE154" s="16"/>
      <c r="RF154" s="16"/>
      <c r="RG154" s="16"/>
      <c r="RH154" s="16"/>
      <c r="RI154" s="16"/>
      <c r="RJ154" s="16"/>
      <c r="RK154" s="16"/>
      <c r="RL154" s="16"/>
      <c r="RM154" s="16"/>
      <c r="RN154" s="16"/>
      <c r="RO154" s="16"/>
      <c r="RP154" s="16"/>
      <c r="RQ154" s="16"/>
      <c r="RR154" s="16"/>
      <c r="RS154" s="16"/>
      <c r="RT154" s="16"/>
      <c r="RU154" s="16"/>
      <c r="RV154" s="16"/>
      <c r="RW154" s="16"/>
      <c r="RX154" s="16"/>
      <c r="RY154" s="16"/>
      <c r="RZ154" s="16"/>
      <c r="SA154" s="16"/>
      <c r="SB154" s="16"/>
      <c r="SC154" s="16"/>
      <c r="SD154" s="16"/>
      <c r="SE154" s="16"/>
      <c r="SF154" s="16"/>
      <c r="SG154" s="16"/>
      <c r="SH154" s="16"/>
      <c r="SI154" s="16"/>
      <c r="SJ154" s="16"/>
      <c r="SK154" s="16"/>
      <c r="SL154" s="16"/>
      <c r="SM154" s="16"/>
      <c r="SN154" s="16"/>
      <c r="SO154" s="16"/>
      <c r="SP154" s="16"/>
      <c r="SQ154" s="16"/>
      <c r="SR154" s="16"/>
      <c r="SS154" s="16"/>
      <c r="ST154" s="16"/>
      <c r="SU154" s="16"/>
      <c r="SV154" s="16"/>
      <c r="SW154" s="16"/>
      <c r="SX154" s="16"/>
      <c r="SY154" s="16"/>
      <c r="SZ154" s="16"/>
      <c r="TA154" s="16"/>
      <c r="TB154" s="16"/>
      <c r="TC154" s="16"/>
      <c r="TD154" s="16"/>
      <c r="TE154" s="16"/>
      <c r="TF154" s="16"/>
      <c r="TG154" s="16"/>
      <c r="TH154" s="16"/>
      <c r="TI154" s="16"/>
      <c r="TJ154" s="16"/>
      <c r="TK154" s="16"/>
      <c r="TL154" s="16"/>
      <c r="TM154" s="16"/>
      <c r="TN154" s="16"/>
      <c r="TO154" s="16"/>
      <c r="TP154" s="16"/>
    </row>
    <row r="155" spans="1:536" s="98" customFormat="1" x14ac:dyDescent="0.35">
      <c r="A155" s="623"/>
      <c r="B155" s="623"/>
      <c r="C155" s="623"/>
      <c r="D155" s="16"/>
      <c r="E155" s="16"/>
      <c r="F155" s="623"/>
      <c r="G155" s="623"/>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c r="MU155" s="16"/>
      <c r="MV155" s="16"/>
      <c r="MW155" s="16"/>
      <c r="MX155" s="16"/>
      <c r="MY155" s="16"/>
      <c r="MZ155" s="16"/>
      <c r="NA155" s="16"/>
      <c r="NB155" s="16"/>
      <c r="NC155" s="16"/>
      <c r="ND155" s="16"/>
      <c r="NE155" s="16"/>
      <c r="NF155" s="16"/>
      <c r="NG155" s="16"/>
      <c r="NH155" s="16"/>
      <c r="NI155" s="16"/>
      <c r="NJ155" s="16"/>
      <c r="NK155" s="16"/>
      <c r="NL155" s="16"/>
      <c r="NM155" s="16"/>
      <c r="NN155" s="16"/>
      <c r="NO155" s="16"/>
      <c r="NP155" s="16"/>
      <c r="NQ155" s="16"/>
      <c r="NR155" s="16"/>
      <c r="NS155" s="16"/>
      <c r="NT155" s="16"/>
      <c r="NU155" s="16"/>
      <c r="NV155" s="16"/>
      <c r="NW155" s="16"/>
      <c r="NX155" s="16"/>
      <c r="NY155" s="16"/>
      <c r="NZ155" s="16"/>
      <c r="OA155" s="16"/>
      <c r="OB155" s="16"/>
      <c r="OC155" s="16"/>
      <c r="OD155" s="16"/>
      <c r="OE155" s="16"/>
      <c r="OF155" s="16"/>
      <c r="OG155" s="16"/>
      <c r="OH155" s="16"/>
      <c r="OI155" s="16"/>
      <c r="OJ155" s="16"/>
      <c r="OK155" s="16"/>
      <c r="OL155" s="16"/>
      <c r="OM155" s="16"/>
      <c r="ON155" s="16"/>
      <c r="OO155" s="16"/>
      <c r="OP155" s="16"/>
      <c r="OQ155" s="16"/>
      <c r="OR155" s="16"/>
      <c r="OS155" s="16"/>
      <c r="OT155" s="16"/>
      <c r="OU155" s="16"/>
      <c r="OV155" s="16"/>
      <c r="OW155" s="16"/>
      <c r="OX155" s="16"/>
      <c r="OY155" s="16"/>
      <c r="OZ155" s="16"/>
      <c r="PA155" s="16"/>
      <c r="PB155" s="16"/>
      <c r="PC155" s="16"/>
      <c r="PD155" s="16"/>
      <c r="PE155" s="16"/>
      <c r="PF155" s="16"/>
      <c r="PG155" s="16"/>
      <c r="PH155" s="16"/>
      <c r="PI155" s="16"/>
      <c r="PJ155" s="16"/>
      <c r="PK155" s="16"/>
      <c r="PL155" s="16"/>
      <c r="PM155" s="16"/>
      <c r="PN155" s="16"/>
      <c r="PO155" s="16"/>
      <c r="PP155" s="16"/>
      <c r="PQ155" s="16"/>
      <c r="PR155" s="16"/>
      <c r="PS155" s="16"/>
      <c r="PT155" s="16"/>
      <c r="PU155" s="16"/>
      <c r="PV155" s="16"/>
      <c r="PW155" s="16"/>
      <c r="PX155" s="16"/>
      <c r="PY155" s="16"/>
      <c r="PZ155" s="16"/>
      <c r="QA155" s="16"/>
      <c r="QB155" s="16"/>
      <c r="QC155" s="16"/>
      <c r="QD155" s="16"/>
      <c r="QE155" s="16"/>
      <c r="QF155" s="16"/>
      <c r="QG155" s="16"/>
      <c r="QH155" s="16"/>
      <c r="QI155" s="16"/>
      <c r="QJ155" s="16"/>
      <c r="QK155" s="16"/>
      <c r="QL155" s="16"/>
      <c r="QM155" s="16"/>
      <c r="QN155" s="16"/>
      <c r="QO155" s="16"/>
      <c r="QP155" s="16"/>
      <c r="QQ155" s="16"/>
      <c r="QR155" s="16"/>
      <c r="QS155" s="16"/>
      <c r="QT155" s="16"/>
      <c r="QU155" s="16"/>
      <c r="QV155" s="16"/>
      <c r="QW155" s="16"/>
      <c r="QX155" s="16"/>
      <c r="QY155" s="16"/>
      <c r="QZ155" s="16"/>
      <c r="RA155" s="16"/>
      <c r="RB155" s="16"/>
      <c r="RC155" s="16"/>
      <c r="RD155" s="16"/>
      <c r="RE155" s="16"/>
      <c r="RF155" s="16"/>
      <c r="RG155" s="16"/>
      <c r="RH155" s="16"/>
      <c r="RI155" s="16"/>
      <c r="RJ155" s="16"/>
      <c r="RK155" s="16"/>
      <c r="RL155" s="16"/>
      <c r="RM155" s="16"/>
      <c r="RN155" s="16"/>
      <c r="RO155" s="16"/>
      <c r="RP155" s="16"/>
      <c r="RQ155" s="16"/>
      <c r="RR155" s="16"/>
      <c r="RS155" s="16"/>
      <c r="RT155" s="16"/>
      <c r="RU155" s="16"/>
      <c r="RV155" s="16"/>
      <c r="RW155" s="16"/>
      <c r="RX155" s="16"/>
      <c r="RY155" s="16"/>
      <c r="RZ155" s="16"/>
      <c r="SA155" s="16"/>
      <c r="SB155" s="16"/>
      <c r="SC155" s="16"/>
      <c r="SD155" s="16"/>
      <c r="SE155" s="16"/>
      <c r="SF155" s="16"/>
      <c r="SG155" s="16"/>
      <c r="SH155" s="16"/>
      <c r="SI155" s="16"/>
      <c r="SJ155" s="16"/>
      <c r="SK155" s="16"/>
      <c r="SL155" s="16"/>
      <c r="SM155" s="16"/>
      <c r="SN155" s="16"/>
      <c r="SO155" s="16"/>
      <c r="SP155" s="16"/>
      <c r="SQ155" s="16"/>
      <c r="SR155" s="16"/>
      <c r="SS155" s="16"/>
      <c r="ST155" s="16"/>
      <c r="SU155" s="16"/>
      <c r="SV155" s="16"/>
      <c r="SW155" s="16"/>
      <c r="SX155" s="16"/>
      <c r="SY155" s="16"/>
      <c r="SZ155" s="16"/>
      <c r="TA155" s="16"/>
      <c r="TB155" s="16"/>
      <c r="TC155" s="16"/>
      <c r="TD155" s="16"/>
      <c r="TE155" s="16"/>
      <c r="TF155" s="16"/>
      <c r="TG155" s="16"/>
      <c r="TH155" s="16"/>
      <c r="TI155" s="16"/>
      <c r="TJ155" s="16"/>
      <c r="TK155" s="16"/>
      <c r="TL155" s="16"/>
      <c r="TM155" s="16"/>
      <c r="TN155" s="16"/>
      <c r="TO155" s="16"/>
      <c r="TP155" s="16"/>
    </row>
    <row r="156" spans="1:536" s="98" customFormat="1" x14ac:dyDescent="0.35">
      <c r="A156" s="623"/>
      <c r="B156" s="623"/>
      <c r="C156" s="623"/>
      <c r="D156" s="16"/>
      <c r="E156" s="16"/>
      <c r="F156" s="623"/>
      <c r="G156" s="623"/>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c r="GK156" s="16"/>
      <c r="GL156" s="16"/>
      <c r="GM156" s="16"/>
      <c r="GN156" s="16"/>
      <c r="GO156" s="16"/>
      <c r="GP156" s="16"/>
      <c r="GQ156" s="16"/>
      <c r="GR156" s="16"/>
      <c r="GS156" s="16"/>
      <c r="GT156" s="16"/>
      <c r="GU156" s="16"/>
      <c r="GV156" s="16"/>
      <c r="GW156" s="16"/>
      <c r="GX156" s="16"/>
      <c r="GY156" s="16"/>
      <c r="GZ156" s="16"/>
      <c r="HA156" s="16"/>
      <c r="HB156" s="16"/>
      <c r="HC156" s="16"/>
      <c r="HD156" s="16"/>
      <c r="HE156" s="16"/>
      <c r="HF156" s="16"/>
      <c r="HG156" s="16"/>
      <c r="HH156" s="16"/>
      <c r="HI156" s="16"/>
      <c r="HJ156" s="16"/>
      <c r="HK156" s="16"/>
      <c r="HL156" s="16"/>
      <c r="HM156" s="16"/>
      <c r="HN156" s="16"/>
      <c r="HO156" s="16"/>
      <c r="HP156" s="16"/>
      <c r="HQ156" s="16"/>
      <c r="HR156" s="16"/>
      <c r="HS156" s="16"/>
      <c r="HT156" s="16"/>
      <c r="HU156" s="16"/>
      <c r="HV156" s="16"/>
      <c r="HW156" s="16"/>
      <c r="HX156" s="16"/>
      <c r="HY156" s="16"/>
      <c r="HZ156" s="16"/>
      <c r="IA156" s="16"/>
      <c r="IB156" s="16"/>
      <c r="IC156" s="16"/>
      <c r="ID156" s="16"/>
      <c r="IE156" s="16"/>
      <c r="IF156" s="16"/>
      <c r="IG156" s="16"/>
      <c r="IH156" s="16"/>
      <c r="II156" s="16"/>
      <c r="IJ156" s="16"/>
      <c r="IK156" s="16"/>
      <c r="IL156" s="16"/>
      <c r="IM156" s="16"/>
      <c r="IN156" s="16"/>
      <c r="IO156" s="16"/>
      <c r="IP156" s="16"/>
      <c r="IQ156" s="16"/>
      <c r="IR156" s="16"/>
      <c r="IS156" s="16"/>
      <c r="IT156" s="16"/>
      <c r="IU156" s="16"/>
      <c r="IV156" s="16"/>
      <c r="IW156" s="16"/>
      <c r="IX156" s="16"/>
      <c r="IY156" s="16"/>
      <c r="IZ156" s="16"/>
      <c r="JA156" s="16"/>
      <c r="JB156" s="16"/>
      <c r="JC156" s="16"/>
      <c r="JD156" s="16"/>
      <c r="JE156" s="16"/>
      <c r="JF156" s="16"/>
      <c r="JG156" s="16"/>
      <c r="JH156" s="16"/>
      <c r="JI156" s="16"/>
      <c r="JJ156" s="16"/>
      <c r="JK156" s="16"/>
      <c r="JL156" s="16"/>
      <c r="JM156" s="16"/>
      <c r="JN156" s="16"/>
      <c r="JO156" s="16"/>
      <c r="JP156" s="16"/>
      <c r="JQ156" s="16"/>
      <c r="JR156" s="16"/>
      <c r="JS156" s="16"/>
      <c r="JT156" s="16"/>
      <c r="JU156" s="16"/>
      <c r="JV156" s="16"/>
      <c r="JW156" s="16"/>
      <c r="JX156" s="16"/>
      <c r="JY156" s="16"/>
      <c r="JZ156" s="16"/>
      <c r="KA156" s="16"/>
      <c r="KB156" s="16"/>
      <c r="KC156" s="16"/>
      <c r="KD156" s="16"/>
      <c r="KE156" s="16"/>
      <c r="KF156" s="16"/>
      <c r="KG156" s="16"/>
      <c r="KH156" s="16"/>
      <c r="KI156" s="16"/>
      <c r="KJ156" s="16"/>
      <c r="KK156" s="16"/>
      <c r="KL156" s="16"/>
      <c r="KM156" s="16"/>
      <c r="KN156" s="16"/>
      <c r="KO156" s="16"/>
      <c r="KP156" s="16"/>
      <c r="KQ156" s="16"/>
      <c r="KR156" s="16"/>
      <c r="KS156" s="16"/>
      <c r="KT156" s="16"/>
      <c r="KU156" s="16"/>
      <c r="KV156" s="16"/>
      <c r="KW156" s="16"/>
      <c r="KX156" s="16"/>
      <c r="KY156" s="16"/>
      <c r="KZ156" s="16"/>
      <c r="LA156" s="16"/>
      <c r="LB156" s="16"/>
      <c r="LC156" s="16"/>
      <c r="LD156" s="16"/>
      <c r="LE156" s="16"/>
      <c r="LF156" s="16"/>
      <c r="LG156" s="16"/>
      <c r="LH156" s="16"/>
      <c r="LI156" s="16"/>
      <c r="LJ156" s="16"/>
      <c r="LK156" s="16"/>
      <c r="LL156" s="16"/>
      <c r="LM156" s="16"/>
      <c r="LN156" s="16"/>
      <c r="LO156" s="16"/>
      <c r="LP156" s="16"/>
      <c r="LQ156" s="16"/>
      <c r="LR156" s="16"/>
      <c r="LS156" s="16"/>
      <c r="LT156" s="16"/>
      <c r="LU156" s="16"/>
      <c r="LV156" s="16"/>
      <c r="LW156" s="16"/>
      <c r="LX156" s="16"/>
      <c r="LY156" s="16"/>
      <c r="LZ156" s="16"/>
      <c r="MA156" s="16"/>
      <c r="MB156" s="16"/>
      <c r="MC156" s="16"/>
      <c r="MD156" s="16"/>
      <c r="ME156" s="16"/>
      <c r="MF156" s="16"/>
      <c r="MG156" s="16"/>
      <c r="MH156" s="16"/>
      <c r="MI156" s="16"/>
      <c r="MJ156" s="16"/>
      <c r="MK156" s="16"/>
      <c r="ML156" s="16"/>
      <c r="MM156" s="16"/>
      <c r="MN156" s="16"/>
      <c r="MO156" s="16"/>
      <c r="MP156" s="16"/>
      <c r="MQ156" s="16"/>
      <c r="MR156" s="16"/>
      <c r="MS156" s="16"/>
      <c r="MT156" s="16"/>
      <c r="MU156" s="16"/>
      <c r="MV156" s="16"/>
      <c r="MW156" s="16"/>
      <c r="MX156" s="16"/>
      <c r="MY156" s="16"/>
      <c r="MZ156" s="16"/>
      <c r="NA156" s="16"/>
      <c r="NB156" s="16"/>
      <c r="NC156" s="16"/>
      <c r="ND156" s="16"/>
      <c r="NE156" s="16"/>
      <c r="NF156" s="16"/>
      <c r="NG156" s="16"/>
      <c r="NH156" s="16"/>
      <c r="NI156" s="16"/>
      <c r="NJ156" s="16"/>
      <c r="NK156" s="16"/>
      <c r="NL156" s="16"/>
      <c r="NM156" s="16"/>
      <c r="NN156" s="16"/>
      <c r="NO156" s="16"/>
      <c r="NP156" s="16"/>
      <c r="NQ156" s="16"/>
      <c r="NR156" s="16"/>
      <c r="NS156" s="16"/>
      <c r="NT156" s="16"/>
      <c r="NU156" s="16"/>
      <c r="NV156" s="16"/>
      <c r="NW156" s="16"/>
      <c r="NX156" s="16"/>
      <c r="NY156" s="16"/>
      <c r="NZ156" s="16"/>
      <c r="OA156" s="16"/>
      <c r="OB156" s="16"/>
      <c r="OC156" s="16"/>
      <c r="OD156" s="16"/>
      <c r="OE156" s="16"/>
      <c r="OF156" s="16"/>
      <c r="OG156" s="16"/>
      <c r="OH156" s="16"/>
      <c r="OI156" s="16"/>
      <c r="OJ156" s="16"/>
      <c r="OK156" s="16"/>
      <c r="OL156" s="16"/>
      <c r="OM156" s="16"/>
      <c r="ON156" s="16"/>
      <c r="OO156" s="16"/>
      <c r="OP156" s="16"/>
      <c r="OQ156" s="16"/>
      <c r="OR156" s="16"/>
      <c r="OS156" s="16"/>
      <c r="OT156" s="16"/>
      <c r="OU156" s="16"/>
      <c r="OV156" s="16"/>
      <c r="OW156" s="16"/>
      <c r="OX156" s="16"/>
      <c r="OY156" s="16"/>
      <c r="OZ156" s="16"/>
      <c r="PA156" s="16"/>
      <c r="PB156" s="16"/>
      <c r="PC156" s="16"/>
      <c r="PD156" s="16"/>
      <c r="PE156" s="16"/>
      <c r="PF156" s="16"/>
      <c r="PG156" s="16"/>
      <c r="PH156" s="16"/>
      <c r="PI156" s="16"/>
      <c r="PJ156" s="16"/>
      <c r="PK156" s="16"/>
      <c r="PL156" s="16"/>
      <c r="PM156" s="16"/>
      <c r="PN156" s="16"/>
      <c r="PO156" s="16"/>
      <c r="PP156" s="16"/>
      <c r="PQ156" s="16"/>
      <c r="PR156" s="16"/>
      <c r="PS156" s="16"/>
      <c r="PT156" s="16"/>
      <c r="PU156" s="16"/>
      <c r="PV156" s="16"/>
      <c r="PW156" s="16"/>
      <c r="PX156" s="16"/>
      <c r="PY156" s="16"/>
      <c r="PZ156" s="16"/>
      <c r="QA156" s="16"/>
      <c r="QB156" s="16"/>
      <c r="QC156" s="16"/>
      <c r="QD156" s="16"/>
      <c r="QE156" s="16"/>
      <c r="QF156" s="16"/>
      <c r="QG156" s="16"/>
      <c r="QH156" s="16"/>
      <c r="QI156" s="16"/>
      <c r="QJ156" s="16"/>
      <c r="QK156" s="16"/>
      <c r="QL156" s="16"/>
      <c r="QM156" s="16"/>
      <c r="QN156" s="16"/>
      <c r="QO156" s="16"/>
      <c r="QP156" s="16"/>
      <c r="QQ156" s="16"/>
      <c r="QR156" s="16"/>
      <c r="QS156" s="16"/>
      <c r="QT156" s="16"/>
      <c r="QU156" s="16"/>
      <c r="QV156" s="16"/>
      <c r="QW156" s="16"/>
      <c r="QX156" s="16"/>
      <c r="QY156" s="16"/>
      <c r="QZ156" s="16"/>
      <c r="RA156" s="16"/>
      <c r="RB156" s="16"/>
      <c r="RC156" s="16"/>
      <c r="RD156" s="16"/>
      <c r="RE156" s="16"/>
      <c r="RF156" s="16"/>
      <c r="RG156" s="16"/>
      <c r="RH156" s="16"/>
      <c r="RI156" s="16"/>
      <c r="RJ156" s="16"/>
      <c r="RK156" s="16"/>
      <c r="RL156" s="16"/>
      <c r="RM156" s="16"/>
      <c r="RN156" s="16"/>
      <c r="RO156" s="16"/>
      <c r="RP156" s="16"/>
      <c r="RQ156" s="16"/>
      <c r="RR156" s="16"/>
      <c r="RS156" s="16"/>
      <c r="RT156" s="16"/>
      <c r="RU156" s="16"/>
      <c r="RV156" s="16"/>
      <c r="RW156" s="16"/>
      <c r="RX156" s="16"/>
      <c r="RY156" s="16"/>
      <c r="RZ156" s="16"/>
      <c r="SA156" s="16"/>
      <c r="SB156" s="16"/>
      <c r="SC156" s="16"/>
      <c r="SD156" s="16"/>
      <c r="SE156" s="16"/>
      <c r="SF156" s="16"/>
      <c r="SG156" s="16"/>
      <c r="SH156" s="16"/>
      <c r="SI156" s="16"/>
      <c r="SJ156" s="16"/>
      <c r="SK156" s="16"/>
      <c r="SL156" s="16"/>
      <c r="SM156" s="16"/>
      <c r="SN156" s="16"/>
      <c r="SO156" s="16"/>
      <c r="SP156" s="16"/>
      <c r="SQ156" s="16"/>
      <c r="SR156" s="16"/>
      <c r="SS156" s="16"/>
      <c r="ST156" s="16"/>
      <c r="SU156" s="16"/>
      <c r="SV156" s="16"/>
      <c r="SW156" s="16"/>
      <c r="SX156" s="16"/>
      <c r="SY156" s="16"/>
      <c r="SZ156" s="16"/>
      <c r="TA156" s="16"/>
      <c r="TB156" s="16"/>
      <c r="TC156" s="16"/>
      <c r="TD156" s="16"/>
      <c r="TE156" s="16"/>
      <c r="TF156" s="16"/>
      <c r="TG156" s="16"/>
      <c r="TH156" s="16"/>
      <c r="TI156" s="16"/>
      <c r="TJ156" s="16"/>
      <c r="TK156" s="16"/>
      <c r="TL156" s="16"/>
      <c r="TM156" s="16"/>
      <c r="TN156" s="16"/>
      <c r="TO156" s="16"/>
      <c r="TP156" s="16"/>
    </row>
    <row r="157" spans="1:536" s="98" customFormat="1" x14ac:dyDescent="0.35">
      <c r="A157" s="623"/>
      <c r="B157" s="623"/>
      <c r="C157" s="623"/>
      <c r="D157" s="16"/>
      <c r="E157" s="16"/>
      <c r="F157" s="623"/>
      <c r="G157" s="623"/>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c r="GK157" s="16"/>
      <c r="GL157" s="16"/>
      <c r="GM157" s="16"/>
      <c r="GN157" s="16"/>
      <c r="GO157" s="16"/>
      <c r="GP157" s="16"/>
      <c r="GQ157" s="16"/>
      <c r="GR157" s="16"/>
      <c r="GS157" s="16"/>
      <c r="GT157" s="16"/>
      <c r="GU157" s="16"/>
      <c r="GV157" s="16"/>
      <c r="GW157" s="16"/>
      <c r="GX157" s="16"/>
      <c r="GY157" s="16"/>
      <c r="GZ157" s="16"/>
      <c r="HA157" s="16"/>
      <c r="HB157" s="16"/>
      <c r="HC157" s="16"/>
      <c r="HD157" s="16"/>
      <c r="HE157" s="16"/>
      <c r="HF157" s="16"/>
      <c r="HG157" s="16"/>
      <c r="HH157" s="16"/>
      <c r="HI157" s="16"/>
      <c r="HJ157" s="16"/>
      <c r="HK157" s="16"/>
      <c r="HL157" s="16"/>
      <c r="HM157" s="16"/>
      <c r="HN157" s="16"/>
      <c r="HO157" s="16"/>
      <c r="HP157" s="16"/>
      <c r="HQ157" s="16"/>
      <c r="HR157" s="16"/>
      <c r="HS157" s="16"/>
      <c r="HT157" s="16"/>
      <c r="HU157" s="16"/>
      <c r="HV157" s="16"/>
      <c r="HW157" s="16"/>
      <c r="HX157" s="16"/>
      <c r="HY157" s="16"/>
      <c r="HZ157" s="16"/>
      <c r="IA157" s="16"/>
      <c r="IB157" s="16"/>
      <c r="IC157" s="16"/>
      <c r="ID157" s="16"/>
      <c r="IE157" s="16"/>
      <c r="IF157" s="16"/>
      <c r="IG157" s="16"/>
      <c r="IH157" s="16"/>
      <c r="II157" s="16"/>
      <c r="IJ157" s="16"/>
      <c r="IK157" s="16"/>
      <c r="IL157" s="16"/>
      <c r="IM157" s="16"/>
      <c r="IN157" s="16"/>
      <c r="IO157" s="16"/>
      <c r="IP157" s="16"/>
      <c r="IQ157" s="16"/>
      <c r="IR157" s="16"/>
      <c r="IS157" s="16"/>
      <c r="IT157" s="16"/>
      <c r="IU157" s="16"/>
      <c r="IV157" s="16"/>
      <c r="IW157" s="16"/>
      <c r="IX157" s="16"/>
      <c r="IY157" s="16"/>
      <c r="IZ157" s="16"/>
      <c r="JA157" s="16"/>
      <c r="JB157" s="16"/>
      <c r="JC157" s="16"/>
      <c r="JD157" s="16"/>
      <c r="JE157" s="16"/>
      <c r="JF157" s="16"/>
      <c r="JG157" s="16"/>
      <c r="JH157" s="16"/>
      <c r="JI157" s="16"/>
      <c r="JJ157" s="16"/>
      <c r="JK157" s="16"/>
      <c r="JL157" s="16"/>
      <c r="JM157" s="16"/>
      <c r="JN157" s="16"/>
      <c r="JO157" s="16"/>
      <c r="JP157" s="16"/>
      <c r="JQ157" s="16"/>
      <c r="JR157" s="16"/>
      <c r="JS157" s="16"/>
      <c r="JT157" s="16"/>
      <c r="JU157" s="16"/>
      <c r="JV157" s="16"/>
      <c r="JW157" s="16"/>
      <c r="JX157" s="16"/>
      <c r="JY157" s="16"/>
      <c r="JZ157" s="16"/>
      <c r="KA157" s="16"/>
      <c r="KB157" s="16"/>
      <c r="KC157" s="16"/>
      <c r="KD157" s="16"/>
      <c r="KE157" s="16"/>
      <c r="KF157" s="16"/>
      <c r="KG157" s="16"/>
      <c r="KH157" s="16"/>
      <c r="KI157" s="16"/>
      <c r="KJ157" s="16"/>
      <c r="KK157" s="16"/>
      <c r="KL157" s="16"/>
      <c r="KM157" s="16"/>
      <c r="KN157" s="16"/>
      <c r="KO157" s="16"/>
      <c r="KP157" s="16"/>
      <c r="KQ157" s="16"/>
      <c r="KR157" s="16"/>
      <c r="KS157" s="16"/>
      <c r="KT157" s="16"/>
      <c r="KU157" s="16"/>
      <c r="KV157" s="16"/>
      <c r="KW157" s="16"/>
      <c r="KX157" s="16"/>
      <c r="KY157" s="16"/>
      <c r="KZ157" s="16"/>
      <c r="LA157" s="16"/>
      <c r="LB157" s="16"/>
      <c r="LC157" s="16"/>
      <c r="LD157" s="16"/>
      <c r="LE157" s="16"/>
      <c r="LF157" s="16"/>
      <c r="LG157" s="16"/>
      <c r="LH157" s="16"/>
      <c r="LI157" s="16"/>
      <c r="LJ157" s="16"/>
      <c r="LK157" s="16"/>
      <c r="LL157" s="16"/>
      <c r="LM157" s="16"/>
      <c r="LN157" s="16"/>
      <c r="LO157" s="16"/>
      <c r="LP157" s="16"/>
      <c r="LQ157" s="16"/>
      <c r="LR157" s="16"/>
      <c r="LS157" s="16"/>
      <c r="LT157" s="16"/>
      <c r="LU157" s="16"/>
      <c r="LV157" s="16"/>
      <c r="LW157" s="16"/>
      <c r="LX157" s="16"/>
      <c r="LY157" s="16"/>
      <c r="LZ157" s="16"/>
      <c r="MA157" s="16"/>
      <c r="MB157" s="16"/>
      <c r="MC157" s="16"/>
      <c r="MD157" s="16"/>
      <c r="ME157" s="16"/>
      <c r="MF157" s="16"/>
      <c r="MG157" s="16"/>
      <c r="MH157" s="16"/>
      <c r="MI157" s="16"/>
      <c r="MJ157" s="16"/>
      <c r="MK157" s="16"/>
      <c r="ML157" s="16"/>
      <c r="MM157" s="16"/>
      <c r="MN157" s="16"/>
      <c r="MO157" s="16"/>
      <c r="MP157" s="16"/>
      <c r="MQ157" s="16"/>
      <c r="MR157" s="16"/>
      <c r="MS157" s="16"/>
      <c r="MT157" s="16"/>
      <c r="MU157" s="16"/>
      <c r="MV157" s="16"/>
      <c r="MW157" s="16"/>
      <c r="MX157" s="16"/>
      <c r="MY157" s="16"/>
      <c r="MZ157" s="16"/>
      <c r="NA157" s="16"/>
      <c r="NB157" s="16"/>
      <c r="NC157" s="16"/>
      <c r="ND157" s="16"/>
      <c r="NE157" s="16"/>
      <c r="NF157" s="16"/>
      <c r="NG157" s="16"/>
      <c r="NH157" s="16"/>
      <c r="NI157" s="16"/>
      <c r="NJ157" s="16"/>
      <c r="NK157" s="16"/>
      <c r="NL157" s="16"/>
      <c r="NM157" s="16"/>
      <c r="NN157" s="16"/>
      <c r="NO157" s="16"/>
      <c r="NP157" s="16"/>
      <c r="NQ157" s="16"/>
      <c r="NR157" s="16"/>
      <c r="NS157" s="16"/>
      <c r="NT157" s="16"/>
      <c r="NU157" s="16"/>
      <c r="NV157" s="16"/>
      <c r="NW157" s="16"/>
      <c r="NX157" s="16"/>
      <c r="NY157" s="16"/>
      <c r="NZ157" s="16"/>
      <c r="OA157" s="16"/>
      <c r="OB157" s="16"/>
      <c r="OC157" s="16"/>
      <c r="OD157" s="16"/>
      <c r="OE157" s="16"/>
      <c r="OF157" s="16"/>
      <c r="OG157" s="16"/>
      <c r="OH157" s="16"/>
      <c r="OI157" s="16"/>
      <c r="OJ157" s="16"/>
      <c r="OK157" s="16"/>
      <c r="OL157" s="16"/>
      <c r="OM157" s="16"/>
      <c r="ON157" s="16"/>
      <c r="OO157" s="16"/>
      <c r="OP157" s="16"/>
      <c r="OQ157" s="16"/>
      <c r="OR157" s="16"/>
      <c r="OS157" s="16"/>
      <c r="OT157" s="16"/>
      <c r="OU157" s="16"/>
      <c r="OV157" s="16"/>
      <c r="OW157" s="16"/>
      <c r="OX157" s="16"/>
      <c r="OY157" s="16"/>
      <c r="OZ157" s="16"/>
      <c r="PA157" s="16"/>
      <c r="PB157" s="16"/>
      <c r="PC157" s="16"/>
      <c r="PD157" s="16"/>
      <c r="PE157" s="16"/>
      <c r="PF157" s="16"/>
      <c r="PG157" s="16"/>
      <c r="PH157" s="16"/>
      <c r="PI157" s="16"/>
      <c r="PJ157" s="16"/>
      <c r="PK157" s="16"/>
      <c r="PL157" s="16"/>
      <c r="PM157" s="16"/>
      <c r="PN157" s="16"/>
      <c r="PO157" s="16"/>
      <c r="PP157" s="16"/>
      <c r="PQ157" s="16"/>
      <c r="PR157" s="16"/>
      <c r="PS157" s="16"/>
      <c r="PT157" s="16"/>
      <c r="PU157" s="16"/>
      <c r="PV157" s="16"/>
      <c r="PW157" s="16"/>
      <c r="PX157" s="16"/>
      <c r="PY157" s="16"/>
      <c r="PZ157" s="16"/>
      <c r="QA157" s="16"/>
      <c r="QB157" s="16"/>
      <c r="QC157" s="16"/>
      <c r="QD157" s="16"/>
      <c r="QE157" s="16"/>
      <c r="QF157" s="16"/>
      <c r="QG157" s="16"/>
      <c r="QH157" s="16"/>
      <c r="QI157" s="16"/>
      <c r="QJ157" s="16"/>
      <c r="QK157" s="16"/>
      <c r="QL157" s="16"/>
      <c r="QM157" s="16"/>
      <c r="QN157" s="16"/>
      <c r="QO157" s="16"/>
      <c r="QP157" s="16"/>
      <c r="QQ157" s="16"/>
      <c r="QR157" s="16"/>
      <c r="QS157" s="16"/>
      <c r="QT157" s="16"/>
      <c r="QU157" s="16"/>
      <c r="QV157" s="16"/>
      <c r="QW157" s="16"/>
      <c r="QX157" s="16"/>
      <c r="QY157" s="16"/>
      <c r="QZ157" s="16"/>
      <c r="RA157" s="16"/>
      <c r="RB157" s="16"/>
      <c r="RC157" s="16"/>
      <c r="RD157" s="16"/>
      <c r="RE157" s="16"/>
      <c r="RF157" s="16"/>
      <c r="RG157" s="16"/>
      <c r="RH157" s="16"/>
      <c r="RI157" s="16"/>
      <c r="RJ157" s="16"/>
      <c r="RK157" s="16"/>
      <c r="RL157" s="16"/>
      <c r="RM157" s="16"/>
      <c r="RN157" s="16"/>
      <c r="RO157" s="16"/>
      <c r="RP157" s="16"/>
      <c r="RQ157" s="16"/>
      <c r="RR157" s="16"/>
      <c r="RS157" s="16"/>
      <c r="RT157" s="16"/>
      <c r="RU157" s="16"/>
      <c r="RV157" s="16"/>
      <c r="RW157" s="16"/>
      <c r="RX157" s="16"/>
      <c r="RY157" s="16"/>
      <c r="RZ157" s="16"/>
      <c r="SA157" s="16"/>
      <c r="SB157" s="16"/>
      <c r="SC157" s="16"/>
      <c r="SD157" s="16"/>
      <c r="SE157" s="16"/>
      <c r="SF157" s="16"/>
      <c r="SG157" s="16"/>
      <c r="SH157" s="16"/>
      <c r="SI157" s="16"/>
      <c r="SJ157" s="16"/>
      <c r="SK157" s="16"/>
      <c r="SL157" s="16"/>
      <c r="SM157" s="16"/>
      <c r="SN157" s="16"/>
      <c r="SO157" s="16"/>
      <c r="SP157" s="16"/>
      <c r="SQ157" s="16"/>
      <c r="SR157" s="16"/>
      <c r="SS157" s="16"/>
      <c r="ST157" s="16"/>
      <c r="SU157" s="16"/>
      <c r="SV157" s="16"/>
      <c r="SW157" s="16"/>
      <c r="SX157" s="16"/>
      <c r="SY157" s="16"/>
      <c r="SZ157" s="16"/>
      <c r="TA157" s="16"/>
      <c r="TB157" s="16"/>
      <c r="TC157" s="16"/>
      <c r="TD157" s="16"/>
      <c r="TE157" s="16"/>
      <c r="TF157" s="16"/>
      <c r="TG157" s="16"/>
      <c r="TH157" s="16"/>
      <c r="TI157" s="16"/>
      <c r="TJ157" s="16"/>
      <c r="TK157" s="16"/>
      <c r="TL157" s="16"/>
      <c r="TM157" s="16"/>
      <c r="TN157" s="16"/>
      <c r="TO157" s="16"/>
      <c r="TP157" s="16"/>
    </row>
    <row r="158" spans="1:536" s="98" customFormat="1" x14ac:dyDescent="0.35">
      <c r="A158" s="623"/>
      <c r="B158" s="623"/>
      <c r="C158" s="623"/>
      <c r="D158" s="16"/>
      <c r="E158" s="16"/>
      <c r="F158" s="623"/>
      <c r="G158" s="623"/>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c r="GK158" s="16"/>
      <c r="GL158" s="16"/>
      <c r="GM158" s="16"/>
      <c r="GN158" s="16"/>
      <c r="GO158" s="16"/>
      <c r="GP158" s="16"/>
      <c r="GQ158" s="16"/>
      <c r="GR158" s="16"/>
      <c r="GS158" s="16"/>
      <c r="GT158" s="16"/>
      <c r="GU158" s="16"/>
      <c r="GV158" s="16"/>
      <c r="GW158" s="16"/>
      <c r="GX158" s="16"/>
      <c r="GY158" s="16"/>
      <c r="GZ158" s="16"/>
      <c r="HA158" s="16"/>
      <c r="HB158" s="16"/>
      <c r="HC158" s="16"/>
      <c r="HD158" s="16"/>
      <c r="HE158" s="16"/>
      <c r="HF158" s="16"/>
      <c r="HG158" s="16"/>
      <c r="HH158" s="16"/>
      <c r="HI158" s="16"/>
      <c r="HJ158" s="16"/>
      <c r="HK158" s="16"/>
      <c r="HL158" s="16"/>
      <c r="HM158" s="16"/>
      <c r="HN158" s="16"/>
      <c r="HO158" s="16"/>
      <c r="HP158" s="16"/>
      <c r="HQ158" s="16"/>
      <c r="HR158" s="16"/>
      <c r="HS158" s="16"/>
      <c r="HT158" s="16"/>
      <c r="HU158" s="16"/>
      <c r="HV158" s="16"/>
      <c r="HW158" s="16"/>
      <c r="HX158" s="16"/>
      <c r="HY158" s="16"/>
      <c r="HZ158" s="16"/>
      <c r="IA158" s="16"/>
      <c r="IB158" s="16"/>
      <c r="IC158" s="16"/>
      <c r="ID158" s="16"/>
      <c r="IE158" s="16"/>
      <c r="IF158" s="16"/>
      <c r="IG158" s="16"/>
      <c r="IH158" s="16"/>
      <c r="II158" s="16"/>
      <c r="IJ158" s="16"/>
      <c r="IK158" s="16"/>
      <c r="IL158" s="16"/>
      <c r="IM158" s="16"/>
      <c r="IN158" s="16"/>
      <c r="IO158" s="16"/>
      <c r="IP158" s="16"/>
      <c r="IQ158" s="16"/>
      <c r="IR158" s="16"/>
      <c r="IS158" s="16"/>
      <c r="IT158" s="16"/>
      <c r="IU158" s="16"/>
      <c r="IV158" s="16"/>
      <c r="IW158" s="16"/>
      <c r="IX158" s="16"/>
      <c r="IY158" s="16"/>
      <c r="IZ158" s="16"/>
      <c r="JA158" s="16"/>
      <c r="JB158" s="16"/>
      <c r="JC158" s="16"/>
      <c r="JD158" s="16"/>
      <c r="JE158" s="16"/>
      <c r="JF158" s="16"/>
      <c r="JG158" s="16"/>
      <c r="JH158" s="16"/>
      <c r="JI158" s="16"/>
      <c r="JJ158" s="16"/>
      <c r="JK158" s="16"/>
      <c r="JL158" s="16"/>
      <c r="JM158" s="16"/>
      <c r="JN158" s="16"/>
      <c r="JO158" s="16"/>
      <c r="JP158" s="16"/>
      <c r="JQ158" s="16"/>
      <c r="JR158" s="16"/>
      <c r="JS158" s="16"/>
      <c r="JT158" s="16"/>
      <c r="JU158" s="16"/>
      <c r="JV158" s="16"/>
      <c r="JW158" s="16"/>
      <c r="JX158" s="16"/>
      <c r="JY158" s="16"/>
      <c r="JZ158" s="16"/>
      <c r="KA158" s="16"/>
      <c r="KB158" s="16"/>
      <c r="KC158" s="16"/>
      <c r="KD158" s="16"/>
      <c r="KE158" s="16"/>
      <c r="KF158" s="16"/>
      <c r="KG158" s="16"/>
      <c r="KH158" s="16"/>
      <c r="KI158" s="16"/>
      <c r="KJ158" s="16"/>
      <c r="KK158" s="16"/>
      <c r="KL158" s="16"/>
      <c r="KM158" s="16"/>
      <c r="KN158" s="16"/>
      <c r="KO158" s="16"/>
      <c r="KP158" s="16"/>
      <c r="KQ158" s="16"/>
      <c r="KR158" s="16"/>
      <c r="KS158" s="16"/>
      <c r="KT158" s="16"/>
      <c r="KU158" s="16"/>
      <c r="KV158" s="16"/>
      <c r="KW158" s="16"/>
      <c r="KX158" s="16"/>
      <c r="KY158" s="16"/>
      <c r="KZ158" s="16"/>
      <c r="LA158" s="16"/>
      <c r="LB158" s="16"/>
      <c r="LC158" s="16"/>
      <c r="LD158" s="16"/>
      <c r="LE158" s="16"/>
      <c r="LF158" s="16"/>
      <c r="LG158" s="16"/>
      <c r="LH158" s="16"/>
      <c r="LI158" s="16"/>
      <c r="LJ158" s="16"/>
      <c r="LK158" s="16"/>
      <c r="LL158" s="16"/>
      <c r="LM158" s="16"/>
      <c r="LN158" s="16"/>
      <c r="LO158" s="16"/>
      <c r="LP158" s="16"/>
      <c r="LQ158" s="16"/>
      <c r="LR158" s="16"/>
      <c r="LS158" s="16"/>
      <c r="LT158" s="16"/>
      <c r="LU158" s="16"/>
      <c r="LV158" s="16"/>
      <c r="LW158" s="16"/>
      <c r="LX158" s="16"/>
      <c r="LY158" s="16"/>
      <c r="LZ158" s="16"/>
      <c r="MA158" s="16"/>
      <c r="MB158" s="16"/>
      <c r="MC158" s="16"/>
      <c r="MD158" s="16"/>
      <c r="ME158" s="16"/>
      <c r="MF158" s="16"/>
      <c r="MG158" s="16"/>
      <c r="MH158" s="16"/>
      <c r="MI158" s="16"/>
      <c r="MJ158" s="16"/>
      <c r="MK158" s="16"/>
      <c r="ML158" s="16"/>
      <c r="MM158" s="16"/>
      <c r="MN158" s="16"/>
      <c r="MO158" s="16"/>
      <c r="MP158" s="16"/>
      <c r="MQ158" s="16"/>
      <c r="MR158" s="16"/>
      <c r="MS158" s="16"/>
      <c r="MT158" s="16"/>
      <c r="MU158" s="16"/>
      <c r="MV158" s="16"/>
      <c r="MW158" s="16"/>
      <c r="MX158" s="16"/>
      <c r="MY158" s="16"/>
      <c r="MZ158" s="16"/>
      <c r="NA158" s="16"/>
      <c r="NB158" s="16"/>
      <c r="NC158" s="16"/>
      <c r="ND158" s="16"/>
      <c r="NE158" s="16"/>
      <c r="NF158" s="16"/>
      <c r="NG158" s="16"/>
      <c r="NH158" s="16"/>
      <c r="NI158" s="16"/>
      <c r="NJ158" s="16"/>
      <c r="NK158" s="16"/>
      <c r="NL158" s="16"/>
      <c r="NM158" s="16"/>
      <c r="NN158" s="16"/>
      <c r="NO158" s="16"/>
      <c r="NP158" s="16"/>
      <c r="NQ158" s="16"/>
      <c r="NR158" s="16"/>
      <c r="NS158" s="16"/>
      <c r="NT158" s="16"/>
      <c r="NU158" s="16"/>
      <c r="NV158" s="16"/>
      <c r="NW158" s="16"/>
      <c r="NX158" s="16"/>
      <c r="NY158" s="16"/>
      <c r="NZ158" s="16"/>
      <c r="OA158" s="16"/>
      <c r="OB158" s="16"/>
      <c r="OC158" s="16"/>
      <c r="OD158" s="16"/>
      <c r="OE158" s="16"/>
      <c r="OF158" s="16"/>
      <c r="OG158" s="16"/>
      <c r="OH158" s="16"/>
      <c r="OI158" s="16"/>
      <c r="OJ158" s="16"/>
      <c r="OK158" s="16"/>
      <c r="OL158" s="16"/>
      <c r="OM158" s="16"/>
      <c r="ON158" s="16"/>
      <c r="OO158" s="16"/>
      <c r="OP158" s="16"/>
      <c r="OQ158" s="16"/>
      <c r="OR158" s="16"/>
      <c r="OS158" s="16"/>
      <c r="OT158" s="16"/>
      <c r="OU158" s="16"/>
      <c r="OV158" s="16"/>
      <c r="OW158" s="16"/>
      <c r="OX158" s="16"/>
      <c r="OY158" s="16"/>
      <c r="OZ158" s="16"/>
      <c r="PA158" s="16"/>
      <c r="PB158" s="16"/>
      <c r="PC158" s="16"/>
      <c r="PD158" s="16"/>
      <c r="PE158" s="16"/>
      <c r="PF158" s="16"/>
      <c r="PG158" s="16"/>
      <c r="PH158" s="16"/>
      <c r="PI158" s="16"/>
      <c r="PJ158" s="16"/>
      <c r="PK158" s="16"/>
      <c r="PL158" s="16"/>
      <c r="PM158" s="16"/>
      <c r="PN158" s="16"/>
      <c r="PO158" s="16"/>
      <c r="PP158" s="16"/>
      <c r="PQ158" s="16"/>
      <c r="PR158" s="16"/>
      <c r="PS158" s="16"/>
      <c r="PT158" s="16"/>
      <c r="PU158" s="16"/>
      <c r="PV158" s="16"/>
      <c r="PW158" s="16"/>
      <c r="PX158" s="16"/>
      <c r="PY158" s="16"/>
      <c r="PZ158" s="16"/>
      <c r="QA158" s="16"/>
      <c r="QB158" s="16"/>
      <c r="QC158" s="16"/>
      <c r="QD158" s="16"/>
      <c r="QE158" s="16"/>
      <c r="QF158" s="16"/>
      <c r="QG158" s="16"/>
      <c r="QH158" s="16"/>
      <c r="QI158" s="16"/>
      <c r="QJ158" s="16"/>
      <c r="QK158" s="16"/>
      <c r="QL158" s="16"/>
      <c r="QM158" s="16"/>
      <c r="QN158" s="16"/>
      <c r="QO158" s="16"/>
      <c r="QP158" s="16"/>
      <c r="QQ158" s="16"/>
      <c r="QR158" s="16"/>
      <c r="QS158" s="16"/>
      <c r="QT158" s="16"/>
      <c r="QU158" s="16"/>
      <c r="QV158" s="16"/>
      <c r="QW158" s="16"/>
      <c r="QX158" s="16"/>
      <c r="QY158" s="16"/>
      <c r="QZ158" s="16"/>
      <c r="RA158" s="16"/>
      <c r="RB158" s="16"/>
      <c r="RC158" s="16"/>
      <c r="RD158" s="16"/>
      <c r="RE158" s="16"/>
      <c r="RF158" s="16"/>
      <c r="RG158" s="16"/>
      <c r="RH158" s="16"/>
      <c r="RI158" s="16"/>
      <c r="RJ158" s="16"/>
      <c r="RK158" s="16"/>
      <c r="RL158" s="16"/>
      <c r="RM158" s="16"/>
      <c r="RN158" s="16"/>
      <c r="RO158" s="16"/>
      <c r="RP158" s="16"/>
      <c r="RQ158" s="16"/>
      <c r="RR158" s="16"/>
      <c r="RS158" s="16"/>
      <c r="RT158" s="16"/>
      <c r="RU158" s="16"/>
      <c r="RV158" s="16"/>
      <c r="RW158" s="16"/>
      <c r="RX158" s="16"/>
      <c r="RY158" s="16"/>
      <c r="RZ158" s="16"/>
      <c r="SA158" s="16"/>
      <c r="SB158" s="16"/>
      <c r="SC158" s="16"/>
      <c r="SD158" s="16"/>
      <c r="SE158" s="16"/>
      <c r="SF158" s="16"/>
      <c r="SG158" s="16"/>
      <c r="SH158" s="16"/>
      <c r="SI158" s="16"/>
      <c r="SJ158" s="16"/>
      <c r="SK158" s="16"/>
      <c r="SL158" s="16"/>
      <c r="SM158" s="16"/>
      <c r="SN158" s="16"/>
      <c r="SO158" s="16"/>
      <c r="SP158" s="16"/>
      <c r="SQ158" s="16"/>
      <c r="SR158" s="16"/>
      <c r="SS158" s="16"/>
      <c r="ST158" s="16"/>
      <c r="SU158" s="16"/>
      <c r="SV158" s="16"/>
      <c r="SW158" s="16"/>
      <c r="SX158" s="16"/>
      <c r="SY158" s="16"/>
      <c r="SZ158" s="16"/>
      <c r="TA158" s="16"/>
      <c r="TB158" s="16"/>
      <c r="TC158" s="16"/>
      <c r="TD158" s="16"/>
      <c r="TE158" s="16"/>
      <c r="TF158" s="16"/>
      <c r="TG158" s="16"/>
      <c r="TH158" s="16"/>
      <c r="TI158" s="16"/>
      <c r="TJ158" s="16"/>
      <c r="TK158" s="16"/>
      <c r="TL158" s="16"/>
      <c r="TM158" s="16"/>
      <c r="TN158" s="16"/>
      <c r="TO158" s="16"/>
      <c r="TP158" s="16"/>
    </row>
    <row r="159" spans="1:536" s="98" customFormat="1" x14ac:dyDescent="0.35">
      <c r="A159" s="623"/>
      <c r="B159" s="623"/>
      <c r="C159" s="623"/>
      <c r="D159" s="16"/>
      <c r="E159" s="16"/>
      <c r="F159" s="623"/>
      <c r="G159" s="623"/>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c r="GK159" s="16"/>
      <c r="GL159" s="16"/>
      <c r="GM159" s="16"/>
      <c r="GN159" s="16"/>
      <c r="GO159" s="16"/>
      <c r="GP159" s="16"/>
      <c r="GQ159" s="16"/>
      <c r="GR159" s="16"/>
      <c r="GS159" s="16"/>
      <c r="GT159" s="16"/>
      <c r="GU159" s="16"/>
      <c r="GV159" s="16"/>
      <c r="GW159" s="16"/>
      <c r="GX159" s="16"/>
      <c r="GY159" s="16"/>
      <c r="GZ159" s="16"/>
      <c r="HA159" s="16"/>
      <c r="HB159" s="16"/>
      <c r="HC159" s="16"/>
      <c r="HD159" s="16"/>
      <c r="HE159" s="16"/>
      <c r="HF159" s="16"/>
      <c r="HG159" s="16"/>
      <c r="HH159" s="16"/>
      <c r="HI159" s="16"/>
      <c r="HJ159" s="16"/>
      <c r="HK159" s="16"/>
      <c r="HL159" s="16"/>
      <c r="HM159" s="16"/>
      <c r="HN159" s="16"/>
      <c r="HO159" s="16"/>
      <c r="HP159" s="16"/>
      <c r="HQ159" s="16"/>
      <c r="HR159" s="16"/>
      <c r="HS159" s="16"/>
      <c r="HT159" s="16"/>
      <c r="HU159" s="16"/>
      <c r="HV159" s="16"/>
      <c r="HW159" s="16"/>
      <c r="HX159" s="16"/>
      <c r="HY159" s="16"/>
      <c r="HZ159" s="16"/>
      <c r="IA159" s="16"/>
      <c r="IB159" s="16"/>
      <c r="IC159" s="16"/>
      <c r="ID159" s="16"/>
      <c r="IE159" s="16"/>
      <c r="IF159" s="16"/>
      <c r="IG159" s="16"/>
      <c r="IH159" s="16"/>
      <c r="II159" s="16"/>
      <c r="IJ159" s="16"/>
      <c r="IK159" s="16"/>
      <c r="IL159" s="16"/>
      <c r="IM159" s="16"/>
      <c r="IN159" s="16"/>
      <c r="IO159" s="16"/>
      <c r="IP159" s="16"/>
      <c r="IQ159" s="16"/>
      <c r="IR159" s="16"/>
      <c r="IS159" s="16"/>
      <c r="IT159" s="16"/>
      <c r="IU159" s="16"/>
      <c r="IV159" s="16"/>
      <c r="IW159" s="16"/>
      <c r="IX159" s="16"/>
      <c r="IY159" s="16"/>
      <c r="IZ159" s="16"/>
      <c r="JA159" s="16"/>
      <c r="JB159" s="16"/>
      <c r="JC159" s="16"/>
      <c r="JD159" s="16"/>
      <c r="JE159" s="16"/>
      <c r="JF159" s="16"/>
      <c r="JG159" s="16"/>
      <c r="JH159" s="16"/>
      <c r="JI159" s="16"/>
      <c r="JJ159" s="16"/>
      <c r="JK159" s="16"/>
      <c r="JL159" s="16"/>
      <c r="JM159" s="16"/>
      <c r="JN159" s="16"/>
      <c r="JO159" s="16"/>
      <c r="JP159" s="16"/>
      <c r="JQ159" s="16"/>
      <c r="JR159" s="16"/>
      <c r="JS159" s="16"/>
      <c r="JT159" s="16"/>
      <c r="JU159" s="16"/>
      <c r="JV159" s="16"/>
      <c r="JW159" s="16"/>
      <c r="JX159" s="16"/>
      <c r="JY159" s="16"/>
      <c r="JZ159" s="16"/>
      <c r="KA159" s="16"/>
      <c r="KB159" s="16"/>
      <c r="KC159" s="16"/>
      <c r="KD159" s="16"/>
      <c r="KE159" s="16"/>
      <c r="KF159" s="16"/>
      <c r="KG159" s="16"/>
      <c r="KH159" s="16"/>
      <c r="KI159" s="16"/>
      <c r="KJ159" s="16"/>
      <c r="KK159" s="16"/>
      <c r="KL159" s="16"/>
      <c r="KM159" s="16"/>
      <c r="KN159" s="16"/>
      <c r="KO159" s="16"/>
      <c r="KP159" s="16"/>
      <c r="KQ159" s="16"/>
      <c r="KR159" s="16"/>
      <c r="KS159" s="16"/>
      <c r="KT159" s="16"/>
      <c r="KU159" s="16"/>
      <c r="KV159" s="16"/>
      <c r="KW159" s="16"/>
      <c r="KX159" s="16"/>
      <c r="KY159" s="16"/>
      <c r="KZ159" s="16"/>
      <c r="LA159" s="16"/>
      <c r="LB159" s="16"/>
      <c r="LC159" s="16"/>
      <c r="LD159" s="16"/>
      <c r="LE159" s="16"/>
      <c r="LF159" s="16"/>
      <c r="LG159" s="16"/>
      <c r="LH159" s="16"/>
      <c r="LI159" s="16"/>
      <c r="LJ159" s="16"/>
      <c r="LK159" s="16"/>
      <c r="LL159" s="16"/>
      <c r="LM159" s="16"/>
      <c r="LN159" s="16"/>
      <c r="LO159" s="16"/>
      <c r="LP159" s="16"/>
      <c r="LQ159" s="16"/>
      <c r="LR159" s="16"/>
      <c r="LS159" s="16"/>
      <c r="LT159" s="16"/>
      <c r="LU159" s="16"/>
      <c r="LV159" s="16"/>
      <c r="LW159" s="16"/>
      <c r="LX159" s="16"/>
      <c r="LY159" s="16"/>
      <c r="LZ159" s="16"/>
      <c r="MA159" s="16"/>
      <c r="MB159" s="16"/>
      <c r="MC159" s="16"/>
      <c r="MD159" s="16"/>
      <c r="ME159" s="16"/>
      <c r="MF159" s="16"/>
      <c r="MG159" s="16"/>
      <c r="MH159" s="16"/>
      <c r="MI159" s="16"/>
      <c r="MJ159" s="16"/>
      <c r="MK159" s="16"/>
      <c r="ML159" s="16"/>
      <c r="MM159" s="16"/>
      <c r="MN159" s="16"/>
      <c r="MO159" s="16"/>
      <c r="MP159" s="16"/>
      <c r="MQ159" s="16"/>
      <c r="MR159" s="16"/>
      <c r="MS159" s="16"/>
      <c r="MT159" s="16"/>
      <c r="MU159" s="16"/>
      <c r="MV159" s="16"/>
      <c r="MW159" s="16"/>
      <c r="MX159" s="16"/>
      <c r="MY159" s="16"/>
      <c r="MZ159" s="16"/>
      <c r="NA159" s="16"/>
      <c r="NB159" s="16"/>
      <c r="NC159" s="16"/>
      <c r="ND159" s="16"/>
      <c r="NE159" s="16"/>
      <c r="NF159" s="16"/>
      <c r="NG159" s="16"/>
      <c r="NH159" s="16"/>
      <c r="NI159" s="16"/>
      <c r="NJ159" s="16"/>
      <c r="NK159" s="16"/>
      <c r="NL159" s="16"/>
      <c r="NM159" s="16"/>
      <c r="NN159" s="16"/>
      <c r="NO159" s="16"/>
      <c r="NP159" s="16"/>
      <c r="NQ159" s="16"/>
      <c r="NR159" s="16"/>
      <c r="NS159" s="16"/>
      <c r="NT159" s="16"/>
      <c r="NU159" s="16"/>
      <c r="NV159" s="16"/>
      <c r="NW159" s="16"/>
      <c r="NX159" s="16"/>
      <c r="NY159" s="16"/>
      <c r="NZ159" s="16"/>
      <c r="OA159" s="16"/>
      <c r="OB159" s="16"/>
      <c r="OC159" s="16"/>
      <c r="OD159" s="16"/>
      <c r="OE159" s="16"/>
      <c r="OF159" s="16"/>
      <c r="OG159" s="16"/>
      <c r="OH159" s="16"/>
      <c r="OI159" s="16"/>
      <c r="OJ159" s="16"/>
      <c r="OK159" s="16"/>
      <c r="OL159" s="16"/>
      <c r="OM159" s="16"/>
      <c r="ON159" s="16"/>
      <c r="OO159" s="16"/>
      <c r="OP159" s="16"/>
      <c r="OQ159" s="16"/>
      <c r="OR159" s="16"/>
      <c r="OS159" s="16"/>
      <c r="OT159" s="16"/>
      <c r="OU159" s="16"/>
      <c r="OV159" s="16"/>
      <c r="OW159" s="16"/>
      <c r="OX159" s="16"/>
      <c r="OY159" s="16"/>
      <c r="OZ159" s="16"/>
      <c r="PA159" s="16"/>
      <c r="PB159" s="16"/>
      <c r="PC159" s="16"/>
      <c r="PD159" s="16"/>
      <c r="PE159" s="16"/>
      <c r="PF159" s="16"/>
      <c r="PG159" s="16"/>
      <c r="PH159" s="16"/>
      <c r="PI159" s="16"/>
      <c r="PJ159" s="16"/>
      <c r="PK159" s="16"/>
      <c r="PL159" s="16"/>
      <c r="PM159" s="16"/>
      <c r="PN159" s="16"/>
      <c r="PO159" s="16"/>
      <c r="PP159" s="16"/>
      <c r="PQ159" s="16"/>
      <c r="PR159" s="16"/>
      <c r="PS159" s="16"/>
      <c r="PT159" s="16"/>
      <c r="PU159" s="16"/>
      <c r="PV159" s="16"/>
      <c r="PW159" s="16"/>
      <c r="PX159" s="16"/>
      <c r="PY159" s="16"/>
      <c r="PZ159" s="16"/>
      <c r="QA159" s="16"/>
      <c r="QB159" s="16"/>
      <c r="QC159" s="16"/>
      <c r="QD159" s="16"/>
      <c r="QE159" s="16"/>
      <c r="QF159" s="16"/>
      <c r="QG159" s="16"/>
      <c r="QH159" s="16"/>
      <c r="QI159" s="16"/>
      <c r="QJ159" s="16"/>
      <c r="QK159" s="16"/>
      <c r="QL159" s="16"/>
      <c r="QM159" s="16"/>
      <c r="QN159" s="16"/>
      <c r="QO159" s="16"/>
      <c r="QP159" s="16"/>
      <c r="QQ159" s="16"/>
      <c r="QR159" s="16"/>
      <c r="QS159" s="16"/>
      <c r="QT159" s="16"/>
      <c r="QU159" s="16"/>
      <c r="QV159" s="16"/>
      <c r="QW159" s="16"/>
      <c r="QX159" s="16"/>
      <c r="QY159" s="16"/>
      <c r="QZ159" s="16"/>
      <c r="RA159" s="16"/>
      <c r="RB159" s="16"/>
      <c r="RC159" s="16"/>
      <c r="RD159" s="16"/>
      <c r="RE159" s="16"/>
      <c r="RF159" s="16"/>
      <c r="RG159" s="16"/>
      <c r="RH159" s="16"/>
      <c r="RI159" s="16"/>
      <c r="RJ159" s="16"/>
      <c r="RK159" s="16"/>
      <c r="RL159" s="16"/>
      <c r="RM159" s="16"/>
      <c r="RN159" s="16"/>
      <c r="RO159" s="16"/>
      <c r="RP159" s="16"/>
      <c r="RQ159" s="16"/>
      <c r="RR159" s="16"/>
      <c r="RS159" s="16"/>
      <c r="RT159" s="16"/>
      <c r="RU159" s="16"/>
      <c r="RV159" s="16"/>
      <c r="RW159" s="16"/>
      <c r="RX159" s="16"/>
      <c r="RY159" s="16"/>
      <c r="RZ159" s="16"/>
      <c r="SA159" s="16"/>
      <c r="SB159" s="16"/>
      <c r="SC159" s="16"/>
      <c r="SD159" s="16"/>
      <c r="SE159" s="16"/>
      <c r="SF159" s="16"/>
      <c r="SG159" s="16"/>
      <c r="SH159" s="16"/>
      <c r="SI159" s="16"/>
      <c r="SJ159" s="16"/>
      <c r="SK159" s="16"/>
      <c r="SL159" s="16"/>
      <c r="SM159" s="16"/>
      <c r="SN159" s="16"/>
      <c r="SO159" s="16"/>
      <c r="SP159" s="16"/>
      <c r="SQ159" s="16"/>
      <c r="SR159" s="16"/>
      <c r="SS159" s="16"/>
      <c r="ST159" s="16"/>
      <c r="SU159" s="16"/>
      <c r="SV159" s="16"/>
      <c r="SW159" s="16"/>
      <c r="SX159" s="16"/>
      <c r="SY159" s="16"/>
      <c r="SZ159" s="16"/>
      <c r="TA159" s="16"/>
      <c r="TB159" s="16"/>
      <c r="TC159" s="16"/>
      <c r="TD159" s="16"/>
      <c r="TE159" s="16"/>
      <c r="TF159" s="16"/>
      <c r="TG159" s="16"/>
      <c r="TH159" s="16"/>
      <c r="TI159" s="16"/>
      <c r="TJ159" s="16"/>
      <c r="TK159" s="16"/>
      <c r="TL159" s="16"/>
      <c r="TM159" s="16"/>
      <c r="TN159" s="16"/>
      <c r="TO159" s="16"/>
      <c r="TP159" s="16"/>
    </row>
    <row r="160" spans="1:536" s="98" customFormat="1" x14ac:dyDescent="0.35">
      <c r="A160" s="623"/>
      <c r="B160" s="623"/>
      <c r="C160" s="623"/>
      <c r="D160" s="16"/>
      <c r="E160" s="16"/>
      <c r="F160" s="623"/>
      <c r="G160" s="623"/>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c r="GK160" s="16"/>
      <c r="GL160" s="16"/>
      <c r="GM160" s="16"/>
      <c r="GN160" s="16"/>
      <c r="GO160" s="16"/>
      <c r="GP160" s="16"/>
      <c r="GQ160" s="16"/>
      <c r="GR160" s="16"/>
      <c r="GS160" s="16"/>
      <c r="GT160" s="16"/>
      <c r="GU160" s="16"/>
      <c r="GV160" s="16"/>
      <c r="GW160" s="16"/>
      <c r="GX160" s="16"/>
      <c r="GY160" s="16"/>
      <c r="GZ160" s="16"/>
      <c r="HA160" s="16"/>
      <c r="HB160" s="16"/>
      <c r="HC160" s="16"/>
      <c r="HD160" s="16"/>
      <c r="HE160" s="16"/>
      <c r="HF160" s="16"/>
      <c r="HG160" s="16"/>
      <c r="HH160" s="16"/>
      <c r="HI160" s="16"/>
      <c r="HJ160" s="16"/>
      <c r="HK160" s="16"/>
      <c r="HL160" s="16"/>
      <c r="HM160" s="16"/>
      <c r="HN160" s="16"/>
      <c r="HO160" s="16"/>
      <c r="HP160" s="16"/>
      <c r="HQ160" s="16"/>
      <c r="HR160" s="16"/>
      <c r="HS160" s="16"/>
      <c r="HT160" s="16"/>
      <c r="HU160" s="16"/>
      <c r="HV160" s="16"/>
      <c r="HW160" s="16"/>
      <c r="HX160" s="16"/>
      <c r="HY160" s="16"/>
      <c r="HZ160" s="16"/>
      <c r="IA160" s="16"/>
      <c r="IB160" s="16"/>
      <c r="IC160" s="16"/>
      <c r="ID160" s="16"/>
      <c r="IE160" s="16"/>
      <c r="IF160" s="16"/>
      <c r="IG160" s="16"/>
      <c r="IH160" s="16"/>
      <c r="II160" s="16"/>
      <c r="IJ160" s="16"/>
      <c r="IK160" s="16"/>
      <c r="IL160" s="16"/>
      <c r="IM160" s="16"/>
      <c r="IN160" s="16"/>
      <c r="IO160" s="16"/>
      <c r="IP160" s="16"/>
      <c r="IQ160" s="16"/>
      <c r="IR160" s="16"/>
      <c r="IS160" s="16"/>
      <c r="IT160" s="16"/>
      <c r="IU160" s="16"/>
      <c r="IV160" s="16"/>
      <c r="IW160" s="16"/>
      <c r="IX160" s="16"/>
      <c r="IY160" s="16"/>
      <c r="IZ160" s="16"/>
      <c r="JA160" s="16"/>
      <c r="JB160" s="16"/>
      <c r="JC160" s="16"/>
      <c r="JD160" s="16"/>
      <c r="JE160" s="16"/>
      <c r="JF160" s="16"/>
      <c r="JG160" s="16"/>
      <c r="JH160" s="16"/>
      <c r="JI160" s="16"/>
      <c r="JJ160" s="16"/>
      <c r="JK160" s="16"/>
      <c r="JL160" s="16"/>
      <c r="JM160" s="16"/>
      <c r="JN160" s="16"/>
      <c r="JO160" s="16"/>
      <c r="JP160" s="16"/>
      <c r="JQ160" s="16"/>
      <c r="JR160" s="16"/>
      <c r="JS160" s="16"/>
      <c r="JT160" s="16"/>
      <c r="JU160" s="16"/>
      <c r="JV160" s="16"/>
      <c r="JW160" s="16"/>
      <c r="JX160" s="16"/>
      <c r="JY160" s="16"/>
      <c r="JZ160" s="16"/>
      <c r="KA160" s="16"/>
      <c r="KB160" s="16"/>
      <c r="KC160" s="16"/>
      <c r="KD160" s="16"/>
      <c r="KE160" s="16"/>
      <c r="KF160" s="16"/>
      <c r="KG160" s="16"/>
      <c r="KH160" s="16"/>
      <c r="KI160" s="16"/>
      <c r="KJ160" s="16"/>
      <c r="KK160" s="16"/>
      <c r="KL160" s="16"/>
      <c r="KM160" s="16"/>
      <c r="KN160" s="16"/>
      <c r="KO160" s="16"/>
      <c r="KP160" s="16"/>
      <c r="KQ160" s="16"/>
      <c r="KR160" s="16"/>
      <c r="KS160" s="16"/>
      <c r="KT160" s="16"/>
      <c r="KU160" s="16"/>
      <c r="KV160" s="16"/>
      <c r="KW160" s="16"/>
      <c r="KX160" s="16"/>
      <c r="KY160" s="16"/>
      <c r="KZ160" s="16"/>
      <c r="LA160" s="16"/>
      <c r="LB160" s="16"/>
      <c r="LC160" s="16"/>
      <c r="LD160" s="16"/>
      <c r="LE160" s="16"/>
      <c r="LF160" s="16"/>
      <c r="LG160" s="16"/>
      <c r="LH160" s="16"/>
      <c r="LI160" s="16"/>
      <c r="LJ160" s="16"/>
      <c r="LK160" s="16"/>
      <c r="LL160" s="16"/>
      <c r="LM160" s="16"/>
      <c r="LN160" s="16"/>
      <c r="LO160" s="16"/>
      <c r="LP160" s="16"/>
      <c r="LQ160" s="16"/>
      <c r="LR160" s="16"/>
      <c r="LS160" s="16"/>
      <c r="LT160" s="16"/>
      <c r="LU160" s="16"/>
      <c r="LV160" s="16"/>
      <c r="LW160" s="16"/>
      <c r="LX160" s="16"/>
      <c r="LY160" s="16"/>
      <c r="LZ160" s="16"/>
      <c r="MA160" s="16"/>
      <c r="MB160" s="16"/>
      <c r="MC160" s="16"/>
      <c r="MD160" s="16"/>
      <c r="ME160" s="16"/>
      <c r="MF160" s="16"/>
      <c r="MG160" s="16"/>
      <c r="MH160" s="16"/>
      <c r="MI160" s="16"/>
      <c r="MJ160" s="16"/>
      <c r="MK160" s="16"/>
      <c r="ML160" s="16"/>
      <c r="MM160" s="16"/>
      <c r="MN160" s="16"/>
      <c r="MO160" s="16"/>
      <c r="MP160" s="16"/>
      <c r="MQ160" s="16"/>
      <c r="MR160" s="16"/>
      <c r="MS160" s="16"/>
      <c r="MT160" s="16"/>
      <c r="MU160" s="16"/>
      <c r="MV160" s="16"/>
      <c r="MW160" s="16"/>
      <c r="MX160" s="16"/>
      <c r="MY160" s="16"/>
      <c r="MZ160" s="16"/>
      <c r="NA160" s="16"/>
      <c r="NB160" s="16"/>
      <c r="NC160" s="16"/>
      <c r="ND160" s="16"/>
      <c r="NE160" s="16"/>
      <c r="NF160" s="16"/>
      <c r="NG160" s="16"/>
      <c r="NH160" s="16"/>
      <c r="NI160" s="16"/>
      <c r="NJ160" s="16"/>
      <c r="NK160" s="16"/>
      <c r="NL160" s="16"/>
      <c r="NM160" s="16"/>
      <c r="NN160" s="16"/>
      <c r="NO160" s="16"/>
      <c r="NP160" s="16"/>
      <c r="NQ160" s="16"/>
      <c r="NR160" s="16"/>
      <c r="NS160" s="16"/>
      <c r="NT160" s="16"/>
      <c r="NU160" s="16"/>
      <c r="NV160" s="16"/>
      <c r="NW160" s="16"/>
      <c r="NX160" s="16"/>
      <c r="NY160" s="16"/>
      <c r="NZ160" s="16"/>
      <c r="OA160" s="16"/>
      <c r="OB160" s="16"/>
      <c r="OC160" s="16"/>
      <c r="OD160" s="16"/>
      <c r="OE160" s="16"/>
      <c r="OF160" s="16"/>
      <c r="OG160" s="16"/>
      <c r="OH160" s="16"/>
      <c r="OI160" s="16"/>
      <c r="OJ160" s="16"/>
      <c r="OK160" s="16"/>
      <c r="OL160" s="16"/>
      <c r="OM160" s="16"/>
      <c r="ON160" s="16"/>
      <c r="OO160" s="16"/>
      <c r="OP160" s="16"/>
      <c r="OQ160" s="16"/>
      <c r="OR160" s="16"/>
      <c r="OS160" s="16"/>
      <c r="OT160" s="16"/>
      <c r="OU160" s="16"/>
      <c r="OV160" s="16"/>
      <c r="OW160" s="16"/>
      <c r="OX160" s="16"/>
      <c r="OY160" s="16"/>
      <c r="OZ160" s="16"/>
      <c r="PA160" s="16"/>
      <c r="PB160" s="16"/>
      <c r="PC160" s="16"/>
      <c r="PD160" s="16"/>
      <c r="PE160" s="16"/>
      <c r="PF160" s="16"/>
      <c r="PG160" s="16"/>
      <c r="PH160" s="16"/>
      <c r="PI160" s="16"/>
      <c r="PJ160" s="16"/>
      <c r="PK160" s="16"/>
      <c r="PL160" s="16"/>
      <c r="PM160" s="16"/>
      <c r="PN160" s="16"/>
      <c r="PO160" s="16"/>
      <c r="PP160" s="16"/>
      <c r="PQ160" s="16"/>
      <c r="PR160" s="16"/>
      <c r="PS160" s="16"/>
      <c r="PT160" s="16"/>
      <c r="PU160" s="16"/>
      <c r="PV160" s="16"/>
      <c r="PW160" s="16"/>
      <c r="PX160" s="16"/>
      <c r="PY160" s="16"/>
      <c r="PZ160" s="16"/>
      <c r="QA160" s="16"/>
      <c r="QB160" s="16"/>
      <c r="QC160" s="16"/>
      <c r="QD160" s="16"/>
      <c r="QE160" s="16"/>
      <c r="QF160" s="16"/>
      <c r="QG160" s="16"/>
      <c r="QH160" s="16"/>
      <c r="QI160" s="16"/>
      <c r="QJ160" s="16"/>
      <c r="QK160" s="16"/>
      <c r="QL160" s="16"/>
      <c r="QM160" s="16"/>
      <c r="QN160" s="16"/>
      <c r="QO160" s="16"/>
      <c r="QP160" s="16"/>
      <c r="QQ160" s="16"/>
      <c r="QR160" s="16"/>
      <c r="QS160" s="16"/>
      <c r="QT160" s="16"/>
      <c r="QU160" s="16"/>
      <c r="QV160" s="16"/>
      <c r="QW160" s="16"/>
      <c r="QX160" s="16"/>
      <c r="QY160" s="16"/>
      <c r="QZ160" s="16"/>
      <c r="RA160" s="16"/>
      <c r="RB160" s="16"/>
      <c r="RC160" s="16"/>
      <c r="RD160" s="16"/>
      <c r="RE160" s="16"/>
      <c r="RF160" s="16"/>
      <c r="RG160" s="16"/>
      <c r="RH160" s="16"/>
      <c r="RI160" s="16"/>
      <c r="RJ160" s="16"/>
      <c r="RK160" s="16"/>
      <c r="RL160" s="16"/>
      <c r="RM160" s="16"/>
      <c r="RN160" s="16"/>
      <c r="RO160" s="16"/>
      <c r="RP160" s="16"/>
      <c r="RQ160" s="16"/>
      <c r="RR160" s="16"/>
      <c r="RS160" s="16"/>
      <c r="RT160" s="16"/>
      <c r="RU160" s="16"/>
      <c r="RV160" s="16"/>
      <c r="RW160" s="16"/>
      <c r="RX160" s="16"/>
      <c r="RY160" s="16"/>
      <c r="RZ160" s="16"/>
      <c r="SA160" s="16"/>
      <c r="SB160" s="16"/>
      <c r="SC160" s="16"/>
      <c r="SD160" s="16"/>
      <c r="SE160" s="16"/>
      <c r="SF160" s="16"/>
      <c r="SG160" s="16"/>
      <c r="SH160" s="16"/>
      <c r="SI160" s="16"/>
      <c r="SJ160" s="16"/>
      <c r="SK160" s="16"/>
      <c r="SL160" s="16"/>
      <c r="SM160" s="16"/>
      <c r="SN160" s="16"/>
      <c r="SO160" s="16"/>
      <c r="SP160" s="16"/>
      <c r="SQ160" s="16"/>
      <c r="SR160" s="16"/>
      <c r="SS160" s="16"/>
      <c r="ST160" s="16"/>
      <c r="SU160" s="16"/>
      <c r="SV160" s="16"/>
      <c r="SW160" s="16"/>
      <c r="SX160" s="16"/>
      <c r="SY160" s="16"/>
      <c r="SZ160" s="16"/>
      <c r="TA160" s="16"/>
      <c r="TB160" s="16"/>
      <c r="TC160" s="16"/>
      <c r="TD160" s="16"/>
      <c r="TE160" s="16"/>
      <c r="TF160" s="16"/>
      <c r="TG160" s="16"/>
      <c r="TH160" s="16"/>
      <c r="TI160" s="16"/>
      <c r="TJ160" s="16"/>
      <c r="TK160" s="16"/>
      <c r="TL160" s="16"/>
      <c r="TM160" s="16"/>
      <c r="TN160" s="16"/>
      <c r="TO160" s="16"/>
      <c r="TP160" s="16"/>
    </row>
    <row r="161" spans="1:536" s="98" customFormat="1" x14ac:dyDescent="0.35">
      <c r="A161" s="623"/>
      <c r="B161" s="623"/>
      <c r="C161" s="623"/>
      <c r="D161" s="16"/>
      <c r="E161" s="16"/>
      <c r="F161" s="623"/>
      <c r="G161" s="623"/>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c r="GK161" s="16"/>
      <c r="GL161" s="16"/>
      <c r="GM161" s="16"/>
      <c r="GN161" s="16"/>
      <c r="GO161" s="16"/>
      <c r="GP161" s="16"/>
      <c r="GQ161" s="16"/>
      <c r="GR161" s="16"/>
      <c r="GS161" s="16"/>
      <c r="GT161" s="16"/>
      <c r="GU161" s="16"/>
      <c r="GV161" s="16"/>
      <c r="GW161" s="16"/>
      <c r="GX161" s="16"/>
      <c r="GY161" s="16"/>
      <c r="GZ161" s="16"/>
      <c r="HA161" s="16"/>
      <c r="HB161" s="16"/>
      <c r="HC161" s="16"/>
      <c r="HD161" s="16"/>
      <c r="HE161" s="16"/>
      <c r="HF161" s="16"/>
      <c r="HG161" s="16"/>
      <c r="HH161" s="16"/>
      <c r="HI161" s="16"/>
      <c r="HJ161" s="16"/>
      <c r="HK161" s="16"/>
      <c r="HL161" s="16"/>
      <c r="HM161" s="16"/>
      <c r="HN161" s="16"/>
      <c r="HO161" s="16"/>
      <c r="HP161" s="16"/>
      <c r="HQ161" s="16"/>
      <c r="HR161" s="16"/>
      <c r="HS161" s="16"/>
      <c r="HT161" s="16"/>
      <c r="HU161" s="16"/>
      <c r="HV161" s="16"/>
      <c r="HW161" s="16"/>
      <c r="HX161" s="16"/>
      <c r="HY161" s="16"/>
      <c r="HZ161" s="16"/>
      <c r="IA161" s="16"/>
      <c r="IB161" s="16"/>
      <c r="IC161" s="16"/>
      <c r="ID161" s="16"/>
      <c r="IE161" s="16"/>
      <c r="IF161" s="16"/>
      <c r="IG161" s="16"/>
      <c r="IH161" s="16"/>
      <c r="II161" s="16"/>
      <c r="IJ161" s="16"/>
      <c r="IK161" s="16"/>
      <c r="IL161" s="16"/>
      <c r="IM161" s="16"/>
      <c r="IN161" s="16"/>
      <c r="IO161" s="16"/>
      <c r="IP161" s="16"/>
      <c r="IQ161" s="16"/>
      <c r="IR161" s="16"/>
      <c r="IS161" s="16"/>
      <c r="IT161" s="16"/>
      <c r="IU161" s="16"/>
      <c r="IV161" s="16"/>
      <c r="IW161" s="16"/>
      <c r="IX161" s="16"/>
      <c r="IY161" s="16"/>
      <c r="IZ161" s="16"/>
      <c r="JA161" s="16"/>
      <c r="JB161" s="16"/>
      <c r="JC161" s="16"/>
      <c r="JD161" s="16"/>
      <c r="JE161" s="16"/>
      <c r="JF161" s="16"/>
      <c r="JG161" s="16"/>
      <c r="JH161" s="16"/>
      <c r="JI161" s="16"/>
      <c r="JJ161" s="16"/>
      <c r="JK161" s="16"/>
      <c r="JL161" s="16"/>
      <c r="JM161" s="16"/>
      <c r="JN161" s="16"/>
      <c r="JO161" s="16"/>
      <c r="JP161" s="16"/>
      <c r="JQ161" s="16"/>
      <c r="JR161" s="16"/>
      <c r="JS161" s="16"/>
      <c r="JT161" s="16"/>
      <c r="JU161" s="16"/>
      <c r="JV161" s="16"/>
      <c r="JW161" s="16"/>
      <c r="JX161" s="16"/>
      <c r="JY161" s="16"/>
      <c r="JZ161" s="16"/>
      <c r="KA161" s="16"/>
      <c r="KB161" s="16"/>
      <c r="KC161" s="16"/>
      <c r="KD161" s="16"/>
      <c r="KE161" s="16"/>
      <c r="KF161" s="16"/>
      <c r="KG161" s="16"/>
      <c r="KH161" s="16"/>
      <c r="KI161" s="16"/>
      <c r="KJ161" s="16"/>
      <c r="KK161" s="16"/>
      <c r="KL161" s="16"/>
      <c r="KM161" s="16"/>
      <c r="KN161" s="16"/>
      <c r="KO161" s="16"/>
      <c r="KP161" s="16"/>
      <c r="KQ161" s="16"/>
      <c r="KR161" s="16"/>
      <c r="KS161" s="16"/>
      <c r="KT161" s="16"/>
      <c r="KU161" s="16"/>
      <c r="KV161" s="16"/>
      <c r="KW161" s="16"/>
      <c r="KX161" s="16"/>
      <c r="KY161" s="16"/>
      <c r="KZ161" s="16"/>
      <c r="LA161" s="16"/>
      <c r="LB161" s="16"/>
      <c r="LC161" s="16"/>
      <c r="LD161" s="16"/>
      <c r="LE161" s="16"/>
      <c r="LF161" s="16"/>
      <c r="LG161" s="16"/>
      <c r="LH161" s="16"/>
      <c r="LI161" s="16"/>
      <c r="LJ161" s="16"/>
      <c r="LK161" s="16"/>
      <c r="LL161" s="16"/>
      <c r="LM161" s="16"/>
      <c r="LN161" s="16"/>
      <c r="LO161" s="16"/>
      <c r="LP161" s="16"/>
      <c r="LQ161" s="16"/>
      <c r="LR161" s="16"/>
      <c r="LS161" s="16"/>
      <c r="LT161" s="16"/>
      <c r="LU161" s="16"/>
      <c r="LV161" s="16"/>
      <c r="LW161" s="16"/>
      <c r="LX161" s="16"/>
      <c r="LY161" s="16"/>
      <c r="LZ161" s="16"/>
      <c r="MA161" s="16"/>
      <c r="MB161" s="16"/>
      <c r="MC161" s="16"/>
      <c r="MD161" s="16"/>
      <c r="ME161" s="16"/>
      <c r="MF161" s="16"/>
      <c r="MG161" s="16"/>
      <c r="MH161" s="16"/>
      <c r="MI161" s="16"/>
      <c r="MJ161" s="16"/>
      <c r="MK161" s="16"/>
      <c r="ML161" s="16"/>
      <c r="MM161" s="16"/>
      <c r="MN161" s="16"/>
      <c r="MO161" s="16"/>
      <c r="MP161" s="16"/>
      <c r="MQ161" s="16"/>
      <c r="MR161" s="16"/>
      <c r="MS161" s="16"/>
      <c r="MT161" s="16"/>
      <c r="MU161" s="16"/>
      <c r="MV161" s="16"/>
      <c r="MW161" s="16"/>
      <c r="MX161" s="16"/>
      <c r="MY161" s="16"/>
      <c r="MZ161" s="16"/>
      <c r="NA161" s="16"/>
      <c r="NB161" s="16"/>
      <c r="NC161" s="16"/>
      <c r="ND161" s="16"/>
      <c r="NE161" s="16"/>
      <c r="NF161" s="16"/>
      <c r="NG161" s="16"/>
      <c r="NH161" s="16"/>
      <c r="NI161" s="16"/>
      <c r="NJ161" s="16"/>
      <c r="NK161" s="16"/>
      <c r="NL161" s="16"/>
      <c r="NM161" s="16"/>
      <c r="NN161" s="16"/>
      <c r="NO161" s="16"/>
      <c r="NP161" s="16"/>
      <c r="NQ161" s="16"/>
      <c r="NR161" s="16"/>
      <c r="NS161" s="16"/>
      <c r="NT161" s="16"/>
      <c r="NU161" s="16"/>
      <c r="NV161" s="16"/>
      <c r="NW161" s="16"/>
      <c r="NX161" s="16"/>
      <c r="NY161" s="16"/>
      <c r="NZ161" s="16"/>
      <c r="OA161" s="16"/>
      <c r="OB161" s="16"/>
      <c r="OC161" s="16"/>
      <c r="OD161" s="16"/>
      <c r="OE161" s="16"/>
      <c r="OF161" s="16"/>
      <c r="OG161" s="16"/>
      <c r="OH161" s="16"/>
      <c r="OI161" s="16"/>
      <c r="OJ161" s="16"/>
      <c r="OK161" s="16"/>
      <c r="OL161" s="16"/>
      <c r="OM161" s="16"/>
      <c r="ON161" s="16"/>
      <c r="OO161" s="16"/>
      <c r="OP161" s="16"/>
      <c r="OQ161" s="16"/>
      <c r="OR161" s="16"/>
      <c r="OS161" s="16"/>
      <c r="OT161" s="16"/>
      <c r="OU161" s="16"/>
      <c r="OV161" s="16"/>
      <c r="OW161" s="16"/>
      <c r="OX161" s="16"/>
      <c r="OY161" s="16"/>
      <c r="OZ161" s="16"/>
      <c r="PA161" s="16"/>
      <c r="PB161" s="16"/>
      <c r="PC161" s="16"/>
      <c r="PD161" s="16"/>
      <c r="PE161" s="16"/>
      <c r="PF161" s="16"/>
      <c r="PG161" s="16"/>
      <c r="PH161" s="16"/>
      <c r="PI161" s="16"/>
      <c r="PJ161" s="16"/>
      <c r="PK161" s="16"/>
      <c r="PL161" s="16"/>
      <c r="PM161" s="16"/>
      <c r="PN161" s="16"/>
      <c r="PO161" s="16"/>
      <c r="PP161" s="16"/>
      <c r="PQ161" s="16"/>
      <c r="PR161" s="16"/>
      <c r="PS161" s="16"/>
      <c r="PT161" s="16"/>
      <c r="PU161" s="16"/>
      <c r="PV161" s="16"/>
      <c r="PW161" s="16"/>
      <c r="PX161" s="16"/>
      <c r="PY161" s="16"/>
      <c r="PZ161" s="16"/>
      <c r="QA161" s="16"/>
      <c r="QB161" s="16"/>
      <c r="QC161" s="16"/>
      <c r="QD161" s="16"/>
      <c r="QE161" s="16"/>
      <c r="QF161" s="16"/>
      <c r="QG161" s="16"/>
      <c r="QH161" s="16"/>
      <c r="QI161" s="16"/>
      <c r="QJ161" s="16"/>
      <c r="QK161" s="16"/>
      <c r="QL161" s="16"/>
      <c r="QM161" s="16"/>
      <c r="QN161" s="16"/>
      <c r="QO161" s="16"/>
      <c r="QP161" s="16"/>
      <c r="QQ161" s="16"/>
      <c r="QR161" s="16"/>
      <c r="QS161" s="16"/>
      <c r="QT161" s="16"/>
      <c r="QU161" s="16"/>
      <c r="QV161" s="16"/>
      <c r="QW161" s="16"/>
      <c r="QX161" s="16"/>
      <c r="QY161" s="16"/>
      <c r="QZ161" s="16"/>
      <c r="RA161" s="16"/>
      <c r="RB161" s="16"/>
      <c r="RC161" s="16"/>
      <c r="RD161" s="16"/>
      <c r="RE161" s="16"/>
      <c r="RF161" s="16"/>
      <c r="RG161" s="16"/>
      <c r="RH161" s="16"/>
      <c r="RI161" s="16"/>
      <c r="RJ161" s="16"/>
      <c r="RK161" s="16"/>
      <c r="RL161" s="16"/>
      <c r="RM161" s="16"/>
      <c r="RN161" s="16"/>
      <c r="RO161" s="16"/>
      <c r="RP161" s="16"/>
      <c r="RQ161" s="16"/>
      <c r="RR161" s="16"/>
      <c r="RS161" s="16"/>
      <c r="RT161" s="16"/>
      <c r="RU161" s="16"/>
      <c r="RV161" s="16"/>
      <c r="RW161" s="16"/>
      <c r="RX161" s="16"/>
      <c r="RY161" s="16"/>
      <c r="RZ161" s="16"/>
      <c r="SA161" s="16"/>
      <c r="SB161" s="16"/>
      <c r="SC161" s="16"/>
      <c r="SD161" s="16"/>
      <c r="SE161" s="16"/>
      <c r="SF161" s="16"/>
      <c r="SG161" s="16"/>
      <c r="SH161" s="16"/>
      <c r="SI161" s="16"/>
      <c r="SJ161" s="16"/>
      <c r="SK161" s="16"/>
      <c r="SL161" s="16"/>
      <c r="SM161" s="16"/>
      <c r="SN161" s="16"/>
      <c r="SO161" s="16"/>
      <c r="SP161" s="16"/>
      <c r="SQ161" s="16"/>
      <c r="SR161" s="16"/>
      <c r="SS161" s="16"/>
      <c r="ST161" s="16"/>
      <c r="SU161" s="16"/>
      <c r="SV161" s="16"/>
      <c r="SW161" s="16"/>
      <c r="SX161" s="16"/>
      <c r="SY161" s="16"/>
      <c r="SZ161" s="16"/>
      <c r="TA161" s="16"/>
      <c r="TB161" s="16"/>
      <c r="TC161" s="16"/>
      <c r="TD161" s="16"/>
      <c r="TE161" s="16"/>
      <c r="TF161" s="16"/>
      <c r="TG161" s="16"/>
      <c r="TH161" s="16"/>
      <c r="TI161" s="16"/>
      <c r="TJ161" s="16"/>
      <c r="TK161" s="16"/>
      <c r="TL161" s="16"/>
      <c r="TM161" s="16"/>
      <c r="TN161" s="16"/>
      <c r="TO161" s="16"/>
      <c r="TP161" s="16"/>
    </row>
    <row r="162" spans="1:536" s="98" customFormat="1" x14ac:dyDescent="0.35">
      <c r="A162" s="623"/>
      <c r="B162" s="623"/>
      <c r="C162" s="623"/>
      <c r="D162" s="16"/>
      <c r="E162" s="16"/>
      <c r="F162" s="623"/>
      <c r="G162" s="623"/>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c r="GK162" s="16"/>
      <c r="GL162" s="16"/>
      <c r="GM162" s="16"/>
      <c r="GN162" s="16"/>
      <c r="GO162" s="16"/>
      <c r="GP162" s="16"/>
      <c r="GQ162" s="16"/>
      <c r="GR162" s="16"/>
      <c r="GS162" s="16"/>
      <c r="GT162" s="16"/>
      <c r="GU162" s="16"/>
      <c r="GV162" s="16"/>
      <c r="GW162" s="16"/>
      <c r="GX162" s="16"/>
      <c r="GY162" s="16"/>
      <c r="GZ162" s="16"/>
      <c r="HA162" s="16"/>
      <c r="HB162" s="16"/>
      <c r="HC162" s="16"/>
      <c r="HD162" s="16"/>
      <c r="HE162" s="16"/>
      <c r="HF162" s="16"/>
      <c r="HG162" s="16"/>
      <c r="HH162" s="16"/>
      <c r="HI162" s="16"/>
      <c r="HJ162" s="16"/>
      <c r="HK162" s="16"/>
      <c r="HL162" s="16"/>
      <c r="HM162" s="16"/>
      <c r="HN162" s="16"/>
      <c r="HO162" s="16"/>
      <c r="HP162" s="16"/>
      <c r="HQ162" s="16"/>
      <c r="HR162" s="16"/>
      <c r="HS162" s="16"/>
      <c r="HT162" s="16"/>
      <c r="HU162" s="16"/>
      <c r="HV162" s="16"/>
      <c r="HW162" s="16"/>
      <c r="HX162" s="16"/>
      <c r="HY162" s="16"/>
      <c r="HZ162" s="16"/>
      <c r="IA162" s="16"/>
      <c r="IB162" s="16"/>
      <c r="IC162" s="16"/>
      <c r="ID162" s="16"/>
      <c r="IE162" s="16"/>
      <c r="IF162" s="16"/>
      <c r="IG162" s="16"/>
      <c r="IH162" s="16"/>
      <c r="II162" s="16"/>
      <c r="IJ162" s="16"/>
      <c r="IK162" s="16"/>
      <c r="IL162" s="16"/>
      <c r="IM162" s="16"/>
      <c r="IN162" s="16"/>
      <c r="IO162" s="16"/>
      <c r="IP162" s="16"/>
      <c r="IQ162" s="16"/>
      <c r="IR162" s="16"/>
      <c r="IS162" s="16"/>
      <c r="IT162" s="16"/>
      <c r="IU162" s="16"/>
      <c r="IV162" s="16"/>
      <c r="IW162" s="16"/>
      <c r="IX162" s="16"/>
      <c r="IY162" s="16"/>
      <c r="IZ162" s="16"/>
      <c r="JA162" s="16"/>
      <c r="JB162" s="16"/>
      <c r="JC162" s="16"/>
      <c r="JD162" s="16"/>
      <c r="JE162" s="16"/>
      <c r="JF162" s="16"/>
      <c r="JG162" s="16"/>
      <c r="JH162" s="16"/>
      <c r="JI162" s="16"/>
      <c r="JJ162" s="16"/>
      <c r="JK162" s="16"/>
      <c r="JL162" s="16"/>
      <c r="JM162" s="16"/>
      <c r="JN162" s="16"/>
      <c r="JO162" s="16"/>
      <c r="JP162" s="16"/>
      <c r="JQ162" s="16"/>
      <c r="JR162" s="16"/>
      <c r="JS162" s="16"/>
      <c r="JT162" s="16"/>
      <c r="JU162" s="16"/>
      <c r="JV162" s="16"/>
      <c r="JW162" s="16"/>
      <c r="JX162" s="16"/>
      <c r="JY162" s="16"/>
      <c r="JZ162" s="16"/>
      <c r="KA162" s="16"/>
      <c r="KB162" s="16"/>
      <c r="KC162" s="16"/>
      <c r="KD162" s="16"/>
      <c r="KE162" s="16"/>
      <c r="KF162" s="16"/>
      <c r="KG162" s="16"/>
      <c r="KH162" s="16"/>
      <c r="KI162" s="16"/>
      <c r="KJ162" s="16"/>
      <c r="KK162" s="16"/>
      <c r="KL162" s="16"/>
      <c r="KM162" s="16"/>
      <c r="KN162" s="16"/>
      <c r="KO162" s="16"/>
      <c r="KP162" s="16"/>
      <c r="KQ162" s="16"/>
      <c r="KR162" s="16"/>
      <c r="KS162" s="16"/>
      <c r="KT162" s="16"/>
      <c r="KU162" s="16"/>
      <c r="KV162" s="16"/>
      <c r="KW162" s="16"/>
      <c r="KX162" s="16"/>
      <c r="KY162" s="16"/>
      <c r="KZ162" s="16"/>
      <c r="LA162" s="16"/>
      <c r="LB162" s="16"/>
      <c r="LC162" s="16"/>
      <c r="LD162" s="16"/>
      <c r="LE162" s="16"/>
      <c r="LF162" s="16"/>
      <c r="LG162" s="16"/>
      <c r="LH162" s="16"/>
      <c r="LI162" s="16"/>
      <c r="LJ162" s="16"/>
      <c r="LK162" s="16"/>
      <c r="LL162" s="16"/>
      <c r="LM162" s="16"/>
      <c r="LN162" s="16"/>
      <c r="LO162" s="16"/>
      <c r="LP162" s="16"/>
      <c r="LQ162" s="16"/>
      <c r="LR162" s="16"/>
      <c r="LS162" s="16"/>
      <c r="LT162" s="16"/>
      <c r="LU162" s="16"/>
      <c r="LV162" s="16"/>
      <c r="LW162" s="16"/>
      <c r="LX162" s="16"/>
      <c r="LY162" s="16"/>
      <c r="LZ162" s="16"/>
      <c r="MA162" s="16"/>
      <c r="MB162" s="16"/>
      <c r="MC162" s="16"/>
      <c r="MD162" s="16"/>
      <c r="ME162" s="16"/>
      <c r="MF162" s="16"/>
      <c r="MG162" s="16"/>
      <c r="MH162" s="16"/>
      <c r="MI162" s="16"/>
      <c r="MJ162" s="16"/>
      <c r="MK162" s="16"/>
      <c r="ML162" s="16"/>
      <c r="MM162" s="16"/>
      <c r="MN162" s="16"/>
      <c r="MO162" s="16"/>
      <c r="MP162" s="16"/>
      <c r="MQ162" s="16"/>
      <c r="MR162" s="16"/>
      <c r="MS162" s="16"/>
      <c r="MT162" s="16"/>
      <c r="MU162" s="16"/>
      <c r="MV162" s="16"/>
      <c r="MW162" s="16"/>
      <c r="MX162" s="16"/>
      <c r="MY162" s="16"/>
      <c r="MZ162" s="16"/>
      <c r="NA162" s="16"/>
      <c r="NB162" s="16"/>
      <c r="NC162" s="16"/>
      <c r="ND162" s="16"/>
      <c r="NE162" s="16"/>
      <c r="NF162" s="16"/>
      <c r="NG162" s="16"/>
      <c r="NH162" s="16"/>
      <c r="NI162" s="16"/>
      <c r="NJ162" s="16"/>
      <c r="NK162" s="16"/>
      <c r="NL162" s="16"/>
      <c r="NM162" s="16"/>
      <c r="NN162" s="16"/>
      <c r="NO162" s="16"/>
      <c r="NP162" s="16"/>
      <c r="NQ162" s="16"/>
      <c r="NR162" s="16"/>
      <c r="NS162" s="16"/>
      <c r="NT162" s="16"/>
      <c r="NU162" s="16"/>
      <c r="NV162" s="16"/>
      <c r="NW162" s="16"/>
      <c r="NX162" s="16"/>
      <c r="NY162" s="16"/>
      <c r="NZ162" s="16"/>
      <c r="OA162" s="16"/>
      <c r="OB162" s="16"/>
      <c r="OC162" s="16"/>
      <c r="OD162" s="16"/>
      <c r="OE162" s="16"/>
      <c r="OF162" s="16"/>
      <c r="OG162" s="16"/>
      <c r="OH162" s="16"/>
      <c r="OI162" s="16"/>
      <c r="OJ162" s="16"/>
      <c r="OK162" s="16"/>
      <c r="OL162" s="16"/>
      <c r="OM162" s="16"/>
      <c r="ON162" s="16"/>
      <c r="OO162" s="16"/>
      <c r="OP162" s="16"/>
      <c r="OQ162" s="16"/>
      <c r="OR162" s="16"/>
      <c r="OS162" s="16"/>
      <c r="OT162" s="16"/>
      <c r="OU162" s="16"/>
      <c r="OV162" s="16"/>
      <c r="OW162" s="16"/>
      <c r="OX162" s="16"/>
      <c r="OY162" s="16"/>
      <c r="OZ162" s="16"/>
      <c r="PA162" s="16"/>
      <c r="PB162" s="16"/>
      <c r="PC162" s="16"/>
      <c r="PD162" s="16"/>
      <c r="PE162" s="16"/>
      <c r="PF162" s="16"/>
      <c r="PG162" s="16"/>
      <c r="PH162" s="16"/>
      <c r="PI162" s="16"/>
      <c r="PJ162" s="16"/>
      <c r="PK162" s="16"/>
      <c r="PL162" s="16"/>
      <c r="PM162" s="16"/>
      <c r="PN162" s="16"/>
      <c r="PO162" s="16"/>
      <c r="PP162" s="16"/>
      <c r="PQ162" s="16"/>
      <c r="PR162" s="16"/>
      <c r="PS162" s="16"/>
      <c r="PT162" s="16"/>
      <c r="PU162" s="16"/>
      <c r="PV162" s="16"/>
      <c r="PW162" s="16"/>
      <c r="PX162" s="16"/>
      <c r="PY162" s="16"/>
      <c r="PZ162" s="16"/>
      <c r="QA162" s="16"/>
      <c r="QB162" s="16"/>
      <c r="QC162" s="16"/>
      <c r="QD162" s="16"/>
      <c r="QE162" s="16"/>
      <c r="QF162" s="16"/>
      <c r="QG162" s="16"/>
      <c r="QH162" s="16"/>
      <c r="QI162" s="16"/>
      <c r="QJ162" s="16"/>
      <c r="QK162" s="16"/>
      <c r="QL162" s="16"/>
      <c r="QM162" s="16"/>
      <c r="QN162" s="16"/>
      <c r="QO162" s="16"/>
      <c r="QP162" s="16"/>
      <c r="QQ162" s="16"/>
      <c r="QR162" s="16"/>
      <c r="QS162" s="16"/>
      <c r="QT162" s="16"/>
      <c r="QU162" s="16"/>
      <c r="QV162" s="16"/>
      <c r="QW162" s="16"/>
      <c r="QX162" s="16"/>
      <c r="QY162" s="16"/>
      <c r="QZ162" s="16"/>
      <c r="RA162" s="16"/>
      <c r="RB162" s="16"/>
      <c r="RC162" s="16"/>
      <c r="RD162" s="16"/>
      <c r="RE162" s="16"/>
      <c r="RF162" s="16"/>
      <c r="RG162" s="16"/>
      <c r="RH162" s="16"/>
      <c r="RI162" s="16"/>
      <c r="RJ162" s="16"/>
      <c r="RK162" s="16"/>
      <c r="RL162" s="16"/>
      <c r="RM162" s="16"/>
      <c r="RN162" s="16"/>
      <c r="RO162" s="16"/>
      <c r="RP162" s="16"/>
      <c r="RQ162" s="16"/>
      <c r="RR162" s="16"/>
      <c r="RS162" s="16"/>
      <c r="RT162" s="16"/>
      <c r="RU162" s="16"/>
      <c r="RV162" s="16"/>
      <c r="RW162" s="16"/>
      <c r="RX162" s="16"/>
      <c r="RY162" s="16"/>
      <c r="RZ162" s="16"/>
      <c r="SA162" s="16"/>
      <c r="SB162" s="16"/>
      <c r="SC162" s="16"/>
      <c r="SD162" s="16"/>
      <c r="SE162" s="16"/>
      <c r="SF162" s="16"/>
      <c r="SG162" s="16"/>
      <c r="SH162" s="16"/>
      <c r="SI162" s="16"/>
      <c r="SJ162" s="16"/>
      <c r="SK162" s="16"/>
      <c r="SL162" s="16"/>
      <c r="SM162" s="16"/>
      <c r="SN162" s="16"/>
      <c r="SO162" s="16"/>
      <c r="SP162" s="16"/>
      <c r="SQ162" s="16"/>
      <c r="SR162" s="16"/>
      <c r="SS162" s="16"/>
      <c r="ST162" s="16"/>
      <c r="SU162" s="16"/>
      <c r="SV162" s="16"/>
      <c r="SW162" s="16"/>
      <c r="SX162" s="16"/>
      <c r="SY162" s="16"/>
      <c r="SZ162" s="16"/>
      <c r="TA162" s="16"/>
      <c r="TB162" s="16"/>
      <c r="TC162" s="16"/>
      <c r="TD162" s="16"/>
      <c r="TE162" s="16"/>
      <c r="TF162" s="16"/>
      <c r="TG162" s="16"/>
      <c r="TH162" s="16"/>
      <c r="TI162" s="16"/>
      <c r="TJ162" s="16"/>
      <c r="TK162" s="16"/>
      <c r="TL162" s="16"/>
      <c r="TM162" s="16"/>
      <c r="TN162" s="16"/>
      <c r="TO162" s="16"/>
      <c r="TP162" s="16"/>
    </row>
    <row r="163" spans="1:536" s="98" customFormat="1" x14ac:dyDescent="0.35">
      <c r="A163" s="623"/>
      <c r="B163" s="623"/>
      <c r="C163" s="623"/>
      <c r="D163" s="16"/>
      <c r="E163" s="16"/>
      <c r="F163" s="623"/>
      <c r="G163" s="623"/>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c r="GK163" s="16"/>
      <c r="GL163" s="16"/>
      <c r="GM163" s="16"/>
      <c r="GN163" s="16"/>
      <c r="GO163" s="16"/>
      <c r="GP163" s="16"/>
      <c r="GQ163" s="16"/>
      <c r="GR163" s="16"/>
      <c r="GS163" s="16"/>
      <c r="GT163" s="16"/>
      <c r="GU163" s="16"/>
      <c r="GV163" s="16"/>
      <c r="GW163" s="16"/>
      <c r="GX163" s="16"/>
      <c r="GY163" s="16"/>
      <c r="GZ163" s="16"/>
      <c r="HA163" s="16"/>
      <c r="HB163" s="16"/>
      <c r="HC163" s="16"/>
      <c r="HD163" s="16"/>
      <c r="HE163" s="16"/>
      <c r="HF163" s="16"/>
      <c r="HG163" s="16"/>
      <c r="HH163" s="16"/>
      <c r="HI163" s="16"/>
      <c r="HJ163" s="16"/>
      <c r="HK163" s="16"/>
      <c r="HL163" s="16"/>
      <c r="HM163" s="16"/>
      <c r="HN163" s="16"/>
      <c r="HO163" s="16"/>
      <c r="HP163" s="16"/>
      <c r="HQ163" s="16"/>
      <c r="HR163" s="16"/>
      <c r="HS163" s="16"/>
      <c r="HT163" s="16"/>
      <c r="HU163" s="16"/>
      <c r="HV163" s="16"/>
      <c r="HW163" s="16"/>
      <c r="HX163" s="16"/>
      <c r="HY163" s="16"/>
      <c r="HZ163" s="16"/>
      <c r="IA163" s="16"/>
      <c r="IB163" s="16"/>
      <c r="IC163" s="16"/>
      <c r="ID163" s="16"/>
      <c r="IE163" s="16"/>
      <c r="IF163" s="16"/>
      <c r="IG163" s="16"/>
      <c r="IH163" s="16"/>
      <c r="II163" s="16"/>
      <c r="IJ163" s="16"/>
      <c r="IK163" s="16"/>
      <c r="IL163" s="16"/>
      <c r="IM163" s="16"/>
      <c r="IN163" s="16"/>
      <c r="IO163" s="16"/>
      <c r="IP163" s="16"/>
      <c r="IQ163" s="16"/>
      <c r="IR163" s="16"/>
      <c r="IS163" s="16"/>
      <c r="IT163" s="16"/>
      <c r="IU163" s="16"/>
      <c r="IV163" s="16"/>
      <c r="IW163" s="16"/>
      <c r="IX163" s="16"/>
      <c r="IY163" s="16"/>
      <c r="IZ163" s="16"/>
      <c r="JA163" s="16"/>
      <c r="JB163" s="16"/>
      <c r="JC163" s="16"/>
      <c r="JD163" s="16"/>
      <c r="JE163" s="16"/>
      <c r="JF163" s="16"/>
      <c r="JG163" s="16"/>
      <c r="JH163" s="16"/>
      <c r="JI163" s="16"/>
      <c r="JJ163" s="16"/>
      <c r="JK163" s="16"/>
      <c r="JL163" s="16"/>
      <c r="JM163" s="16"/>
      <c r="JN163" s="16"/>
      <c r="JO163" s="16"/>
      <c r="JP163" s="16"/>
      <c r="JQ163" s="16"/>
      <c r="JR163" s="16"/>
      <c r="JS163" s="16"/>
      <c r="JT163" s="16"/>
      <c r="JU163" s="16"/>
      <c r="JV163" s="16"/>
      <c r="JW163" s="16"/>
      <c r="JX163" s="16"/>
      <c r="JY163" s="16"/>
      <c r="JZ163" s="16"/>
      <c r="KA163" s="16"/>
      <c r="KB163" s="16"/>
      <c r="KC163" s="16"/>
      <c r="KD163" s="16"/>
      <c r="KE163" s="16"/>
      <c r="KF163" s="16"/>
      <c r="KG163" s="16"/>
      <c r="KH163" s="16"/>
      <c r="KI163" s="16"/>
      <c r="KJ163" s="16"/>
      <c r="KK163" s="16"/>
      <c r="KL163" s="16"/>
      <c r="KM163" s="16"/>
      <c r="KN163" s="16"/>
      <c r="KO163" s="16"/>
      <c r="KP163" s="16"/>
      <c r="KQ163" s="16"/>
      <c r="KR163" s="16"/>
      <c r="KS163" s="16"/>
      <c r="KT163" s="16"/>
      <c r="KU163" s="16"/>
      <c r="KV163" s="16"/>
      <c r="KW163" s="16"/>
      <c r="KX163" s="16"/>
      <c r="KY163" s="16"/>
      <c r="KZ163" s="16"/>
      <c r="LA163" s="16"/>
      <c r="LB163" s="16"/>
      <c r="LC163" s="16"/>
      <c r="LD163" s="16"/>
      <c r="LE163" s="16"/>
      <c r="LF163" s="16"/>
      <c r="LG163" s="16"/>
      <c r="LH163" s="16"/>
      <c r="LI163" s="16"/>
      <c r="LJ163" s="16"/>
      <c r="LK163" s="16"/>
      <c r="LL163" s="16"/>
      <c r="LM163" s="16"/>
      <c r="LN163" s="16"/>
      <c r="LO163" s="16"/>
      <c r="LP163" s="16"/>
      <c r="LQ163" s="16"/>
      <c r="LR163" s="16"/>
      <c r="LS163" s="16"/>
      <c r="LT163" s="16"/>
      <c r="LU163" s="16"/>
      <c r="LV163" s="16"/>
      <c r="LW163" s="16"/>
      <c r="LX163" s="16"/>
      <c r="LY163" s="16"/>
      <c r="LZ163" s="16"/>
      <c r="MA163" s="16"/>
      <c r="MB163" s="16"/>
      <c r="MC163" s="16"/>
      <c r="MD163" s="16"/>
      <c r="ME163" s="16"/>
      <c r="MF163" s="16"/>
      <c r="MG163" s="16"/>
      <c r="MH163" s="16"/>
      <c r="MI163" s="16"/>
      <c r="MJ163" s="16"/>
      <c r="MK163" s="16"/>
      <c r="ML163" s="16"/>
      <c r="MM163" s="16"/>
      <c r="MN163" s="16"/>
      <c r="MO163" s="16"/>
      <c r="MP163" s="16"/>
      <c r="MQ163" s="16"/>
      <c r="MR163" s="16"/>
      <c r="MS163" s="16"/>
      <c r="MT163" s="16"/>
      <c r="MU163" s="16"/>
      <c r="MV163" s="16"/>
      <c r="MW163" s="16"/>
      <c r="MX163" s="16"/>
      <c r="MY163" s="16"/>
      <c r="MZ163" s="16"/>
      <c r="NA163" s="16"/>
      <c r="NB163" s="16"/>
      <c r="NC163" s="16"/>
      <c r="ND163" s="16"/>
      <c r="NE163" s="16"/>
      <c r="NF163" s="16"/>
      <c r="NG163" s="16"/>
      <c r="NH163" s="16"/>
      <c r="NI163" s="16"/>
      <c r="NJ163" s="16"/>
      <c r="NK163" s="16"/>
      <c r="NL163" s="16"/>
      <c r="NM163" s="16"/>
      <c r="NN163" s="16"/>
      <c r="NO163" s="16"/>
      <c r="NP163" s="16"/>
      <c r="NQ163" s="16"/>
      <c r="NR163" s="16"/>
      <c r="NS163" s="16"/>
      <c r="NT163" s="16"/>
      <c r="NU163" s="16"/>
      <c r="NV163" s="16"/>
      <c r="NW163" s="16"/>
      <c r="NX163" s="16"/>
      <c r="NY163" s="16"/>
      <c r="NZ163" s="16"/>
      <c r="OA163" s="16"/>
      <c r="OB163" s="16"/>
      <c r="OC163" s="16"/>
      <c r="OD163" s="16"/>
      <c r="OE163" s="16"/>
      <c r="OF163" s="16"/>
      <c r="OG163" s="16"/>
      <c r="OH163" s="16"/>
      <c r="OI163" s="16"/>
      <c r="OJ163" s="16"/>
      <c r="OK163" s="16"/>
      <c r="OL163" s="16"/>
      <c r="OM163" s="16"/>
      <c r="ON163" s="16"/>
      <c r="OO163" s="16"/>
      <c r="OP163" s="16"/>
      <c r="OQ163" s="16"/>
      <c r="OR163" s="16"/>
      <c r="OS163" s="16"/>
      <c r="OT163" s="16"/>
      <c r="OU163" s="16"/>
      <c r="OV163" s="16"/>
      <c r="OW163" s="16"/>
      <c r="OX163" s="16"/>
      <c r="OY163" s="16"/>
      <c r="OZ163" s="16"/>
      <c r="PA163" s="16"/>
      <c r="PB163" s="16"/>
      <c r="PC163" s="16"/>
      <c r="PD163" s="16"/>
      <c r="PE163" s="16"/>
      <c r="PF163" s="16"/>
      <c r="PG163" s="16"/>
      <c r="PH163" s="16"/>
      <c r="PI163" s="16"/>
      <c r="PJ163" s="16"/>
      <c r="PK163" s="16"/>
      <c r="PL163" s="16"/>
      <c r="PM163" s="16"/>
      <c r="PN163" s="16"/>
      <c r="PO163" s="16"/>
      <c r="PP163" s="16"/>
      <c r="PQ163" s="16"/>
      <c r="PR163" s="16"/>
      <c r="PS163" s="16"/>
      <c r="PT163" s="16"/>
      <c r="PU163" s="16"/>
      <c r="PV163" s="16"/>
      <c r="PW163" s="16"/>
      <c r="PX163" s="16"/>
      <c r="PY163" s="16"/>
      <c r="PZ163" s="16"/>
      <c r="QA163" s="16"/>
      <c r="QB163" s="16"/>
      <c r="QC163" s="16"/>
      <c r="QD163" s="16"/>
      <c r="QE163" s="16"/>
      <c r="QF163" s="16"/>
      <c r="QG163" s="16"/>
      <c r="QH163" s="16"/>
      <c r="QI163" s="16"/>
      <c r="QJ163" s="16"/>
      <c r="QK163" s="16"/>
      <c r="QL163" s="16"/>
      <c r="QM163" s="16"/>
      <c r="QN163" s="16"/>
      <c r="QO163" s="16"/>
      <c r="QP163" s="16"/>
      <c r="QQ163" s="16"/>
      <c r="QR163" s="16"/>
      <c r="QS163" s="16"/>
      <c r="QT163" s="16"/>
      <c r="QU163" s="16"/>
      <c r="QV163" s="16"/>
      <c r="QW163" s="16"/>
      <c r="QX163" s="16"/>
      <c r="QY163" s="16"/>
      <c r="QZ163" s="16"/>
      <c r="RA163" s="16"/>
      <c r="RB163" s="16"/>
      <c r="RC163" s="16"/>
      <c r="RD163" s="16"/>
      <c r="RE163" s="16"/>
      <c r="RF163" s="16"/>
      <c r="RG163" s="16"/>
      <c r="RH163" s="16"/>
      <c r="RI163" s="16"/>
      <c r="RJ163" s="16"/>
      <c r="RK163" s="16"/>
      <c r="RL163" s="16"/>
      <c r="RM163" s="16"/>
      <c r="RN163" s="16"/>
      <c r="RO163" s="16"/>
      <c r="RP163" s="16"/>
      <c r="RQ163" s="16"/>
      <c r="RR163" s="16"/>
      <c r="RS163" s="16"/>
      <c r="RT163" s="16"/>
      <c r="RU163" s="16"/>
      <c r="RV163" s="16"/>
      <c r="RW163" s="16"/>
      <c r="RX163" s="16"/>
      <c r="RY163" s="16"/>
      <c r="RZ163" s="16"/>
      <c r="SA163" s="16"/>
      <c r="SB163" s="16"/>
      <c r="SC163" s="16"/>
      <c r="SD163" s="16"/>
      <c r="SE163" s="16"/>
      <c r="SF163" s="16"/>
      <c r="SG163" s="16"/>
      <c r="SH163" s="16"/>
      <c r="SI163" s="16"/>
      <c r="SJ163" s="16"/>
      <c r="SK163" s="16"/>
      <c r="SL163" s="16"/>
      <c r="SM163" s="16"/>
      <c r="SN163" s="16"/>
      <c r="SO163" s="16"/>
      <c r="SP163" s="16"/>
      <c r="SQ163" s="16"/>
      <c r="SR163" s="16"/>
      <c r="SS163" s="16"/>
      <c r="ST163" s="16"/>
      <c r="SU163" s="16"/>
      <c r="SV163" s="16"/>
      <c r="SW163" s="16"/>
      <c r="SX163" s="16"/>
      <c r="SY163" s="16"/>
      <c r="SZ163" s="16"/>
      <c r="TA163" s="16"/>
      <c r="TB163" s="16"/>
      <c r="TC163" s="16"/>
      <c r="TD163" s="16"/>
      <c r="TE163" s="16"/>
      <c r="TF163" s="16"/>
      <c r="TG163" s="16"/>
      <c r="TH163" s="16"/>
      <c r="TI163" s="16"/>
      <c r="TJ163" s="16"/>
      <c r="TK163" s="16"/>
      <c r="TL163" s="16"/>
      <c r="TM163" s="16"/>
      <c r="TN163" s="16"/>
      <c r="TO163" s="16"/>
      <c r="TP163" s="16"/>
    </row>
    <row r="164" spans="1:536" s="98" customFormat="1" x14ac:dyDescent="0.35">
      <c r="A164" s="623"/>
      <c r="B164" s="623"/>
      <c r="C164" s="623"/>
      <c r="D164" s="16"/>
      <c r="E164" s="16"/>
      <c r="F164" s="623"/>
      <c r="G164" s="623"/>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c r="GK164" s="16"/>
      <c r="GL164" s="16"/>
      <c r="GM164" s="16"/>
      <c r="GN164" s="16"/>
      <c r="GO164" s="16"/>
      <c r="GP164" s="16"/>
      <c r="GQ164" s="16"/>
      <c r="GR164" s="16"/>
      <c r="GS164" s="16"/>
      <c r="GT164" s="16"/>
      <c r="GU164" s="16"/>
      <c r="GV164" s="16"/>
      <c r="GW164" s="16"/>
      <c r="GX164" s="16"/>
      <c r="GY164" s="16"/>
      <c r="GZ164" s="16"/>
      <c r="HA164" s="16"/>
      <c r="HB164" s="16"/>
      <c r="HC164" s="16"/>
      <c r="HD164" s="16"/>
      <c r="HE164" s="16"/>
      <c r="HF164" s="16"/>
      <c r="HG164" s="16"/>
      <c r="HH164" s="16"/>
      <c r="HI164" s="16"/>
      <c r="HJ164" s="16"/>
      <c r="HK164" s="16"/>
      <c r="HL164" s="16"/>
      <c r="HM164" s="16"/>
      <c r="HN164" s="16"/>
      <c r="HO164" s="16"/>
      <c r="HP164" s="16"/>
      <c r="HQ164" s="16"/>
      <c r="HR164" s="16"/>
      <c r="HS164" s="16"/>
      <c r="HT164" s="16"/>
      <c r="HU164" s="16"/>
      <c r="HV164" s="16"/>
      <c r="HW164" s="16"/>
      <c r="HX164" s="16"/>
      <c r="HY164" s="16"/>
      <c r="HZ164" s="16"/>
      <c r="IA164" s="16"/>
      <c r="IB164" s="16"/>
      <c r="IC164" s="16"/>
      <c r="ID164" s="16"/>
      <c r="IE164" s="16"/>
      <c r="IF164" s="16"/>
      <c r="IG164" s="16"/>
      <c r="IH164" s="16"/>
      <c r="II164" s="16"/>
      <c r="IJ164" s="16"/>
      <c r="IK164" s="16"/>
      <c r="IL164" s="16"/>
      <c r="IM164" s="16"/>
      <c r="IN164" s="16"/>
      <c r="IO164" s="16"/>
      <c r="IP164" s="16"/>
      <c r="IQ164" s="16"/>
      <c r="IR164" s="16"/>
      <c r="IS164" s="16"/>
      <c r="IT164" s="16"/>
      <c r="IU164" s="16"/>
      <c r="IV164" s="16"/>
      <c r="IW164" s="16"/>
      <c r="IX164" s="16"/>
      <c r="IY164" s="16"/>
      <c r="IZ164" s="16"/>
      <c r="JA164" s="16"/>
      <c r="JB164" s="16"/>
      <c r="JC164" s="16"/>
      <c r="JD164" s="16"/>
      <c r="JE164" s="16"/>
      <c r="JF164" s="16"/>
      <c r="JG164" s="16"/>
      <c r="JH164" s="16"/>
      <c r="JI164" s="16"/>
      <c r="JJ164" s="16"/>
      <c r="JK164" s="16"/>
      <c r="JL164" s="16"/>
      <c r="JM164" s="16"/>
      <c r="JN164" s="16"/>
      <c r="JO164" s="16"/>
      <c r="JP164" s="16"/>
      <c r="JQ164" s="16"/>
      <c r="JR164" s="16"/>
      <c r="JS164" s="16"/>
      <c r="JT164" s="16"/>
      <c r="JU164" s="16"/>
      <c r="JV164" s="16"/>
      <c r="JW164" s="16"/>
      <c r="JX164" s="16"/>
      <c r="JY164" s="16"/>
      <c r="JZ164" s="16"/>
      <c r="KA164" s="16"/>
      <c r="KB164" s="16"/>
      <c r="KC164" s="16"/>
      <c r="KD164" s="16"/>
      <c r="KE164" s="16"/>
      <c r="KF164" s="16"/>
      <c r="KG164" s="16"/>
      <c r="KH164" s="16"/>
      <c r="KI164" s="16"/>
      <c r="KJ164" s="16"/>
      <c r="KK164" s="16"/>
      <c r="KL164" s="16"/>
      <c r="KM164" s="16"/>
      <c r="KN164" s="16"/>
      <c r="KO164" s="16"/>
      <c r="KP164" s="16"/>
      <c r="KQ164" s="16"/>
      <c r="KR164" s="16"/>
      <c r="KS164" s="16"/>
      <c r="KT164" s="16"/>
      <c r="KU164" s="16"/>
      <c r="KV164" s="16"/>
      <c r="KW164" s="16"/>
      <c r="KX164" s="16"/>
      <c r="KY164" s="16"/>
      <c r="KZ164" s="16"/>
      <c r="LA164" s="16"/>
      <c r="LB164" s="16"/>
      <c r="LC164" s="16"/>
      <c r="LD164" s="16"/>
      <c r="LE164" s="16"/>
      <c r="LF164" s="16"/>
      <c r="LG164" s="16"/>
      <c r="LH164" s="16"/>
      <c r="LI164" s="16"/>
      <c r="LJ164" s="16"/>
      <c r="LK164" s="16"/>
      <c r="LL164" s="16"/>
      <c r="LM164" s="16"/>
      <c r="LN164" s="16"/>
      <c r="LO164" s="16"/>
      <c r="LP164" s="16"/>
      <c r="LQ164" s="16"/>
      <c r="LR164" s="16"/>
      <c r="LS164" s="16"/>
      <c r="LT164" s="16"/>
      <c r="LU164" s="16"/>
      <c r="LV164" s="16"/>
      <c r="LW164" s="16"/>
      <c r="LX164" s="16"/>
      <c r="LY164" s="16"/>
      <c r="LZ164" s="16"/>
      <c r="MA164" s="16"/>
      <c r="MB164" s="16"/>
      <c r="MC164" s="16"/>
      <c r="MD164" s="16"/>
      <c r="ME164" s="16"/>
      <c r="MF164" s="16"/>
      <c r="MG164" s="16"/>
      <c r="MH164" s="16"/>
      <c r="MI164" s="16"/>
      <c r="MJ164" s="16"/>
      <c r="MK164" s="16"/>
      <c r="ML164" s="16"/>
      <c r="MM164" s="16"/>
      <c r="MN164" s="16"/>
      <c r="MO164" s="16"/>
      <c r="MP164" s="16"/>
      <c r="MQ164" s="16"/>
      <c r="MR164" s="16"/>
      <c r="MS164" s="16"/>
      <c r="MT164" s="16"/>
      <c r="MU164" s="16"/>
      <c r="MV164" s="16"/>
      <c r="MW164" s="16"/>
      <c r="MX164" s="16"/>
      <c r="MY164" s="16"/>
      <c r="MZ164" s="16"/>
      <c r="NA164" s="16"/>
      <c r="NB164" s="16"/>
      <c r="NC164" s="16"/>
      <c r="ND164" s="16"/>
      <c r="NE164" s="16"/>
      <c r="NF164" s="16"/>
      <c r="NG164" s="16"/>
      <c r="NH164" s="16"/>
      <c r="NI164" s="16"/>
      <c r="NJ164" s="16"/>
      <c r="NK164" s="16"/>
      <c r="NL164" s="16"/>
      <c r="NM164" s="16"/>
      <c r="NN164" s="16"/>
      <c r="NO164" s="16"/>
      <c r="NP164" s="16"/>
      <c r="NQ164" s="16"/>
      <c r="NR164" s="16"/>
      <c r="NS164" s="16"/>
      <c r="NT164" s="16"/>
      <c r="NU164" s="16"/>
      <c r="NV164" s="16"/>
      <c r="NW164" s="16"/>
      <c r="NX164" s="16"/>
      <c r="NY164" s="16"/>
      <c r="NZ164" s="16"/>
      <c r="OA164" s="16"/>
      <c r="OB164" s="16"/>
      <c r="OC164" s="16"/>
      <c r="OD164" s="16"/>
      <c r="OE164" s="16"/>
      <c r="OF164" s="16"/>
      <c r="OG164" s="16"/>
      <c r="OH164" s="16"/>
      <c r="OI164" s="16"/>
      <c r="OJ164" s="16"/>
      <c r="OK164" s="16"/>
      <c r="OL164" s="16"/>
      <c r="OM164" s="16"/>
      <c r="ON164" s="16"/>
      <c r="OO164" s="16"/>
      <c r="OP164" s="16"/>
      <c r="OQ164" s="16"/>
      <c r="OR164" s="16"/>
      <c r="OS164" s="16"/>
      <c r="OT164" s="16"/>
      <c r="OU164" s="16"/>
      <c r="OV164" s="16"/>
      <c r="OW164" s="16"/>
      <c r="OX164" s="16"/>
      <c r="OY164" s="16"/>
      <c r="OZ164" s="16"/>
      <c r="PA164" s="16"/>
      <c r="PB164" s="16"/>
      <c r="PC164" s="16"/>
      <c r="PD164" s="16"/>
      <c r="PE164" s="16"/>
      <c r="PF164" s="16"/>
      <c r="PG164" s="16"/>
      <c r="PH164" s="16"/>
      <c r="PI164" s="16"/>
      <c r="PJ164" s="16"/>
      <c r="PK164" s="16"/>
      <c r="PL164" s="16"/>
      <c r="PM164" s="16"/>
      <c r="PN164" s="16"/>
      <c r="PO164" s="16"/>
      <c r="PP164" s="16"/>
      <c r="PQ164" s="16"/>
      <c r="PR164" s="16"/>
      <c r="PS164" s="16"/>
      <c r="PT164" s="16"/>
      <c r="PU164" s="16"/>
      <c r="PV164" s="16"/>
      <c r="PW164" s="16"/>
      <c r="PX164" s="16"/>
      <c r="PY164" s="16"/>
      <c r="PZ164" s="16"/>
      <c r="QA164" s="16"/>
      <c r="QB164" s="16"/>
      <c r="QC164" s="16"/>
      <c r="QD164" s="16"/>
      <c r="QE164" s="16"/>
      <c r="QF164" s="16"/>
      <c r="QG164" s="16"/>
      <c r="QH164" s="16"/>
      <c r="QI164" s="16"/>
      <c r="QJ164" s="16"/>
      <c r="QK164" s="16"/>
      <c r="QL164" s="16"/>
      <c r="QM164" s="16"/>
      <c r="QN164" s="16"/>
      <c r="QO164" s="16"/>
      <c r="QP164" s="16"/>
      <c r="QQ164" s="16"/>
      <c r="QR164" s="16"/>
      <c r="QS164" s="16"/>
      <c r="QT164" s="16"/>
      <c r="QU164" s="16"/>
      <c r="QV164" s="16"/>
      <c r="QW164" s="16"/>
      <c r="QX164" s="16"/>
      <c r="QY164" s="16"/>
      <c r="QZ164" s="16"/>
      <c r="RA164" s="16"/>
      <c r="RB164" s="16"/>
      <c r="RC164" s="16"/>
      <c r="RD164" s="16"/>
      <c r="RE164" s="16"/>
      <c r="RF164" s="16"/>
      <c r="RG164" s="16"/>
      <c r="RH164" s="16"/>
      <c r="RI164" s="16"/>
      <c r="RJ164" s="16"/>
      <c r="RK164" s="16"/>
      <c r="RL164" s="16"/>
      <c r="RM164" s="16"/>
      <c r="RN164" s="16"/>
      <c r="RO164" s="16"/>
      <c r="RP164" s="16"/>
      <c r="RQ164" s="16"/>
      <c r="RR164" s="16"/>
      <c r="RS164" s="16"/>
      <c r="RT164" s="16"/>
      <c r="RU164" s="16"/>
      <c r="RV164" s="16"/>
      <c r="RW164" s="16"/>
      <c r="RX164" s="16"/>
      <c r="RY164" s="16"/>
      <c r="RZ164" s="16"/>
      <c r="SA164" s="16"/>
      <c r="SB164" s="16"/>
      <c r="SC164" s="16"/>
      <c r="SD164" s="16"/>
      <c r="SE164" s="16"/>
      <c r="SF164" s="16"/>
      <c r="SG164" s="16"/>
      <c r="SH164" s="16"/>
      <c r="SI164" s="16"/>
      <c r="SJ164" s="16"/>
      <c r="SK164" s="16"/>
      <c r="SL164" s="16"/>
      <c r="SM164" s="16"/>
      <c r="SN164" s="16"/>
      <c r="SO164" s="16"/>
      <c r="SP164" s="16"/>
      <c r="SQ164" s="16"/>
      <c r="SR164" s="16"/>
      <c r="SS164" s="16"/>
      <c r="ST164" s="16"/>
      <c r="SU164" s="16"/>
      <c r="SV164" s="16"/>
      <c r="SW164" s="16"/>
      <c r="SX164" s="16"/>
      <c r="SY164" s="16"/>
      <c r="SZ164" s="16"/>
      <c r="TA164" s="16"/>
      <c r="TB164" s="16"/>
      <c r="TC164" s="16"/>
      <c r="TD164" s="16"/>
      <c r="TE164" s="16"/>
      <c r="TF164" s="16"/>
      <c r="TG164" s="16"/>
      <c r="TH164" s="16"/>
      <c r="TI164" s="16"/>
      <c r="TJ164" s="16"/>
      <c r="TK164" s="16"/>
      <c r="TL164" s="16"/>
      <c r="TM164" s="16"/>
      <c r="TN164" s="16"/>
      <c r="TO164" s="16"/>
      <c r="TP164" s="16"/>
    </row>
    <row r="165" spans="1:536" s="98" customFormat="1" x14ac:dyDescent="0.35">
      <c r="A165" s="623"/>
      <c r="B165" s="623"/>
      <c r="C165" s="623"/>
      <c r="D165" s="16"/>
      <c r="E165" s="16"/>
      <c r="F165" s="623"/>
      <c r="G165" s="623"/>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c r="GK165" s="16"/>
      <c r="GL165" s="16"/>
      <c r="GM165" s="16"/>
      <c r="GN165" s="16"/>
      <c r="GO165" s="16"/>
      <c r="GP165" s="16"/>
      <c r="GQ165" s="16"/>
      <c r="GR165" s="16"/>
      <c r="GS165" s="16"/>
      <c r="GT165" s="16"/>
      <c r="GU165" s="16"/>
      <c r="GV165" s="16"/>
      <c r="GW165" s="16"/>
      <c r="GX165" s="16"/>
      <c r="GY165" s="16"/>
      <c r="GZ165" s="16"/>
      <c r="HA165" s="16"/>
      <c r="HB165" s="16"/>
      <c r="HC165" s="16"/>
      <c r="HD165" s="16"/>
      <c r="HE165" s="16"/>
      <c r="HF165" s="16"/>
      <c r="HG165" s="16"/>
      <c r="HH165" s="16"/>
      <c r="HI165" s="16"/>
      <c r="HJ165" s="16"/>
      <c r="HK165" s="16"/>
      <c r="HL165" s="16"/>
      <c r="HM165" s="16"/>
      <c r="HN165" s="16"/>
      <c r="HO165" s="16"/>
      <c r="HP165" s="16"/>
      <c r="HQ165" s="16"/>
      <c r="HR165" s="16"/>
      <c r="HS165" s="16"/>
      <c r="HT165" s="16"/>
      <c r="HU165" s="16"/>
      <c r="HV165" s="16"/>
      <c r="HW165" s="16"/>
      <c r="HX165" s="16"/>
      <c r="HY165" s="16"/>
      <c r="HZ165" s="16"/>
      <c r="IA165" s="16"/>
      <c r="IB165" s="16"/>
      <c r="IC165" s="16"/>
      <c r="ID165" s="16"/>
      <c r="IE165" s="16"/>
      <c r="IF165" s="16"/>
      <c r="IG165" s="16"/>
      <c r="IH165" s="16"/>
      <c r="II165" s="16"/>
      <c r="IJ165" s="16"/>
      <c r="IK165" s="16"/>
      <c r="IL165" s="16"/>
      <c r="IM165" s="16"/>
      <c r="IN165" s="16"/>
      <c r="IO165" s="16"/>
      <c r="IP165" s="16"/>
      <c r="IQ165" s="16"/>
      <c r="IR165" s="16"/>
      <c r="IS165" s="16"/>
      <c r="IT165" s="16"/>
      <c r="IU165" s="16"/>
      <c r="IV165" s="16"/>
      <c r="IW165" s="16"/>
      <c r="IX165" s="16"/>
      <c r="IY165" s="16"/>
      <c r="IZ165" s="16"/>
      <c r="JA165" s="16"/>
      <c r="JB165" s="16"/>
      <c r="JC165" s="16"/>
      <c r="JD165" s="16"/>
      <c r="JE165" s="16"/>
      <c r="JF165" s="16"/>
      <c r="JG165" s="16"/>
      <c r="JH165" s="16"/>
      <c r="JI165" s="16"/>
      <c r="JJ165" s="16"/>
      <c r="JK165" s="16"/>
      <c r="JL165" s="16"/>
      <c r="JM165" s="16"/>
      <c r="JN165" s="16"/>
      <c r="JO165" s="16"/>
      <c r="JP165" s="16"/>
      <c r="JQ165" s="16"/>
      <c r="JR165" s="16"/>
      <c r="JS165" s="16"/>
      <c r="JT165" s="16"/>
      <c r="JU165" s="16"/>
      <c r="JV165" s="16"/>
      <c r="JW165" s="16"/>
      <c r="JX165" s="16"/>
      <c r="JY165" s="16"/>
      <c r="JZ165" s="16"/>
      <c r="KA165" s="16"/>
      <c r="KB165" s="16"/>
      <c r="KC165" s="16"/>
      <c r="KD165" s="16"/>
      <c r="KE165" s="16"/>
      <c r="KF165" s="16"/>
      <c r="KG165" s="16"/>
      <c r="KH165" s="16"/>
      <c r="KI165" s="16"/>
      <c r="KJ165" s="16"/>
      <c r="KK165" s="16"/>
      <c r="KL165" s="16"/>
      <c r="KM165" s="16"/>
      <c r="KN165" s="16"/>
      <c r="KO165" s="16"/>
      <c r="KP165" s="16"/>
      <c r="KQ165" s="16"/>
      <c r="KR165" s="16"/>
      <c r="KS165" s="16"/>
      <c r="KT165" s="16"/>
      <c r="KU165" s="16"/>
      <c r="KV165" s="16"/>
      <c r="KW165" s="16"/>
      <c r="KX165" s="16"/>
      <c r="KY165" s="16"/>
      <c r="KZ165" s="16"/>
      <c r="LA165" s="16"/>
      <c r="LB165" s="16"/>
      <c r="LC165" s="16"/>
      <c r="LD165" s="16"/>
      <c r="LE165" s="16"/>
      <c r="LF165" s="16"/>
      <c r="LG165" s="16"/>
      <c r="LH165" s="16"/>
      <c r="LI165" s="16"/>
      <c r="LJ165" s="16"/>
      <c r="LK165" s="16"/>
      <c r="LL165" s="16"/>
      <c r="LM165" s="16"/>
      <c r="LN165" s="16"/>
      <c r="LO165" s="16"/>
      <c r="LP165" s="16"/>
      <c r="LQ165" s="16"/>
      <c r="LR165" s="16"/>
      <c r="LS165" s="16"/>
      <c r="LT165" s="16"/>
      <c r="LU165" s="16"/>
      <c r="LV165" s="16"/>
      <c r="LW165" s="16"/>
      <c r="LX165" s="16"/>
      <c r="LY165" s="16"/>
      <c r="LZ165" s="16"/>
      <c r="MA165" s="16"/>
      <c r="MB165" s="16"/>
      <c r="MC165" s="16"/>
      <c r="MD165" s="16"/>
      <c r="ME165" s="16"/>
      <c r="MF165" s="16"/>
      <c r="MG165" s="16"/>
      <c r="MH165" s="16"/>
      <c r="MI165" s="16"/>
      <c r="MJ165" s="16"/>
      <c r="MK165" s="16"/>
      <c r="ML165" s="16"/>
      <c r="MM165" s="16"/>
      <c r="MN165" s="16"/>
      <c r="MO165" s="16"/>
      <c r="MP165" s="16"/>
      <c r="MQ165" s="16"/>
      <c r="MR165" s="16"/>
      <c r="MS165" s="16"/>
      <c r="MT165" s="16"/>
      <c r="MU165" s="16"/>
      <c r="MV165" s="16"/>
      <c r="MW165" s="16"/>
      <c r="MX165" s="16"/>
      <c r="MY165" s="16"/>
      <c r="MZ165" s="16"/>
      <c r="NA165" s="16"/>
      <c r="NB165" s="16"/>
      <c r="NC165" s="16"/>
      <c r="ND165" s="16"/>
      <c r="NE165" s="16"/>
      <c r="NF165" s="16"/>
      <c r="NG165" s="16"/>
      <c r="NH165" s="16"/>
      <c r="NI165" s="16"/>
      <c r="NJ165" s="16"/>
      <c r="NK165" s="16"/>
      <c r="NL165" s="16"/>
      <c r="NM165" s="16"/>
      <c r="NN165" s="16"/>
      <c r="NO165" s="16"/>
      <c r="NP165" s="16"/>
      <c r="NQ165" s="16"/>
      <c r="NR165" s="16"/>
      <c r="NS165" s="16"/>
      <c r="NT165" s="16"/>
      <c r="NU165" s="16"/>
      <c r="NV165" s="16"/>
      <c r="NW165" s="16"/>
      <c r="NX165" s="16"/>
      <c r="NY165" s="16"/>
      <c r="NZ165" s="16"/>
      <c r="OA165" s="16"/>
      <c r="OB165" s="16"/>
      <c r="OC165" s="16"/>
      <c r="OD165" s="16"/>
      <c r="OE165" s="16"/>
      <c r="OF165" s="16"/>
      <c r="OG165" s="16"/>
      <c r="OH165" s="16"/>
      <c r="OI165" s="16"/>
      <c r="OJ165" s="16"/>
      <c r="OK165" s="16"/>
      <c r="OL165" s="16"/>
      <c r="OM165" s="16"/>
      <c r="ON165" s="16"/>
      <c r="OO165" s="16"/>
      <c r="OP165" s="16"/>
      <c r="OQ165" s="16"/>
      <c r="OR165" s="16"/>
      <c r="OS165" s="16"/>
      <c r="OT165" s="16"/>
      <c r="OU165" s="16"/>
      <c r="OV165" s="16"/>
      <c r="OW165" s="16"/>
      <c r="OX165" s="16"/>
      <c r="OY165" s="16"/>
      <c r="OZ165" s="16"/>
      <c r="PA165" s="16"/>
      <c r="PB165" s="16"/>
      <c r="PC165" s="16"/>
      <c r="PD165" s="16"/>
      <c r="PE165" s="16"/>
      <c r="PF165" s="16"/>
      <c r="PG165" s="16"/>
      <c r="PH165" s="16"/>
      <c r="PI165" s="16"/>
      <c r="PJ165" s="16"/>
      <c r="PK165" s="16"/>
      <c r="PL165" s="16"/>
      <c r="PM165" s="16"/>
      <c r="PN165" s="16"/>
      <c r="PO165" s="16"/>
      <c r="PP165" s="16"/>
      <c r="PQ165" s="16"/>
      <c r="PR165" s="16"/>
      <c r="PS165" s="16"/>
      <c r="PT165" s="16"/>
      <c r="PU165" s="16"/>
      <c r="PV165" s="16"/>
      <c r="PW165" s="16"/>
      <c r="PX165" s="16"/>
      <c r="PY165" s="16"/>
      <c r="PZ165" s="16"/>
      <c r="QA165" s="16"/>
      <c r="QB165" s="16"/>
      <c r="QC165" s="16"/>
      <c r="QD165" s="16"/>
      <c r="QE165" s="16"/>
      <c r="QF165" s="16"/>
      <c r="QG165" s="16"/>
      <c r="QH165" s="16"/>
      <c r="QI165" s="16"/>
      <c r="QJ165" s="16"/>
      <c r="QK165" s="16"/>
      <c r="QL165" s="16"/>
      <c r="QM165" s="16"/>
      <c r="QN165" s="16"/>
      <c r="QO165" s="16"/>
      <c r="QP165" s="16"/>
      <c r="QQ165" s="16"/>
      <c r="QR165" s="16"/>
      <c r="QS165" s="16"/>
      <c r="QT165" s="16"/>
      <c r="QU165" s="16"/>
      <c r="QV165" s="16"/>
      <c r="QW165" s="16"/>
      <c r="QX165" s="16"/>
      <c r="QY165" s="16"/>
      <c r="QZ165" s="16"/>
      <c r="RA165" s="16"/>
      <c r="RB165" s="16"/>
      <c r="RC165" s="16"/>
      <c r="RD165" s="16"/>
      <c r="RE165" s="16"/>
      <c r="RF165" s="16"/>
      <c r="RG165" s="16"/>
      <c r="RH165" s="16"/>
      <c r="RI165" s="16"/>
      <c r="RJ165" s="16"/>
      <c r="RK165" s="16"/>
      <c r="RL165" s="16"/>
      <c r="RM165" s="16"/>
      <c r="RN165" s="16"/>
      <c r="RO165" s="16"/>
      <c r="RP165" s="16"/>
      <c r="RQ165" s="16"/>
      <c r="RR165" s="16"/>
      <c r="RS165" s="16"/>
      <c r="RT165" s="16"/>
      <c r="RU165" s="16"/>
      <c r="RV165" s="16"/>
      <c r="RW165" s="16"/>
      <c r="RX165" s="16"/>
      <c r="RY165" s="16"/>
      <c r="RZ165" s="16"/>
      <c r="SA165" s="16"/>
      <c r="SB165" s="16"/>
      <c r="SC165" s="16"/>
      <c r="SD165" s="16"/>
      <c r="SE165" s="16"/>
      <c r="SF165" s="16"/>
      <c r="SG165" s="16"/>
      <c r="SH165" s="16"/>
      <c r="SI165" s="16"/>
      <c r="SJ165" s="16"/>
      <c r="SK165" s="16"/>
      <c r="SL165" s="16"/>
      <c r="SM165" s="16"/>
      <c r="SN165" s="16"/>
      <c r="SO165" s="16"/>
      <c r="SP165" s="16"/>
      <c r="SQ165" s="16"/>
      <c r="SR165" s="16"/>
      <c r="SS165" s="16"/>
      <c r="ST165" s="16"/>
      <c r="SU165" s="16"/>
      <c r="SV165" s="16"/>
      <c r="SW165" s="16"/>
      <c r="SX165" s="16"/>
      <c r="SY165" s="16"/>
      <c r="SZ165" s="16"/>
      <c r="TA165" s="16"/>
      <c r="TB165" s="16"/>
      <c r="TC165" s="16"/>
      <c r="TD165" s="16"/>
      <c r="TE165" s="16"/>
      <c r="TF165" s="16"/>
      <c r="TG165" s="16"/>
      <c r="TH165" s="16"/>
      <c r="TI165" s="16"/>
      <c r="TJ165" s="16"/>
      <c r="TK165" s="16"/>
      <c r="TL165" s="16"/>
      <c r="TM165" s="16"/>
      <c r="TN165" s="16"/>
      <c r="TO165" s="16"/>
      <c r="TP165" s="16"/>
    </row>
    <row r="166" spans="1:536" s="98" customFormat="1" x14ac:dyDescent="0.35">
      <c r="A166" s="623"/>
      <c r="B166" s="623"/>
      <c r="C166" s="623"/>
      <c r="D166" s="16"/>
      <c r="E166" s="16"/>
      <c r="F166" s="623"/>
      <c r="G166" s="623"/>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6"/>
      <c r="IK166" s="16"/>
      <c r="IL166" s="16"/>
      <c r="IM166" s="16"/>
      <c r="IN166" s="16"/>
      <c r="IO166" s="16"/>
      <c r="IP166" s="16"/>
      <c r="IQ166" s="16"/>
      <c r="IR166" s="16"/>
      <c r="IS166" s="16"/>
      <c r="IT166" s="16"/>
      <c r="IU166" s="16"/>
      <c r="IV166" s="16"/>
      <c r="IW166" s="16"/>
      <c r="IX166" s="16"/>
      <c r="IY166" s="16"/>
      <c r="IZ166" s="16"/>
      <c r="JA166" s="16"/>
      <c r="JB166" s="16"/>
      <c r="JC166" s="16"/>
      <c r="JD166" s="16"/>
      <c r="JE166" s="16"/>
      <c r="JF166" s="16"/>
      <c r="JG166" s="16"/>
      <c r="JH166" s="16"/>
      <c r="JI166" s="16"/>
      <c r="JJ166" s="16"/>
      <c r="JK166" s="16"/>
      <c r="JL166" s="16"/>
      <c r="JM166" s="16"/>
      <c r="JN166" s="16"/>
      <c r="JO166" s="16"/>
      <c r="JP166" s="16"/>
      <c r="JQ166" s="16"/>
      <c r="JR166" s="16"/>
      <c r="JS166" s="16"/>
      <c r="JT166" s="16"/>
      <c r="JU166" s="16"/>
      <c r="JV166" s="16"/>
      <c r="JW166" s="16"/>
      <c r="JX166" s="16"/>
      <c r="JY166" s="16"/>
      <c r="JZ166" s="16"/>
      <c r="KA166" s="16"/>
      <c r="KB166" s="16"/>
      <c r="KC166" s="16"/>
      <c r="KD166" s="16"/>
      <c r="KE166" s="16"/>
      <c r="KF166" s="16"/>
      <c r="KG166" s="16"/>
      <c r="KH166" s="16"/>
      <c r="KI166" s="16"/>
      <c r="KJ166" s="16"/>
      <c r="KK166" s="16"/>
      <c r="KL166" s="16"/>
      <c r="KM166" s="16"/>
      <c r="KN166" s="16"/>
      <c r="KO166" s="16"/>
      <c r="KP166" s="16"/>
      <c r="KQ166" s="16"/>
      <c r="KR166" s="16"/>
      <c r="KS166" s="16"/>
      <c r="KT166" s="16"/>
      <c r="KU166" s="16"/>
      <c r="KV166" s="16"/>
      <c r="KW166" s="16"/>
      <c r="KX166" s="16"/>
      <c r="KY166" s="16"/>
      <c r="KZ166" s="16"/>
      <c r="LA166" s="16"/>
      <c r="LB166" s="16"/>
      <c r="LC166" s="16"/>
      <c r="LD166" s="16"/>
      <c r="LE166" s="16"/>
      <c r="LF166" s="16"/>
      <c r="LG166" s="16"/>
      <c r="LH166" s="16"/>
      <c r="LI166" s="16"/>
      <c r="LJ166" s="16"/>
      <c r="LK166" s="16"/>
      <c r="LL166" s="16"/>
      <c r="LM166" s="16"/>
      <c r="LN166" s="16"/>
      <c r="LO166" s="16"/>
      <c r="LP166" s="16"/>
      <c r="LQ166" s="16"/>
      <c r="LR166" s="16"/>
      <c r="LS166" s="16"/>
      <c r="LT166" s="16"/>
      <c r="LU166" s="16"/>
      <c r="LV166" s="16"/>
      <c r="LW166" s="16"/>
      <c r="LX166" s="16"/>
      <c r="LY166" s="16"/>
      <c r="LZ166" s="16"/>
      <c r="MA166" s="16"/>
      <c r="MB166" s="16"/>
      <c r="MC166" s="16"/>
      <c r="MD166" s="16"/>
      <c r="ME166" s="16"/>
      <c r="MF166" s="16"/>
      <c r="MG166" s="16"/>
      <c r="MH166" s="16"/>
      <c r="MI166" s="16"/>
      <c r="MJ166" s="16"/>
      <c r="MK166" s="16"/>
      <c r="ML166" s="16"/>
      <c r="MM166" s="16"/>
      <c r="MN166" s="16"/>
      <c r="MO166" s="16"/>
      <c r="MP166" s="16"/>
      <c r="MQ166" s="16"/>
      <c r="MR166" s="16"/>
      <c r="MS166" s="16"/>
      <c r="MT166" s="16"/>
      <c r="MU166" s="16"/>
      <c r="MV166" s="16"/>
      <c r="MW166" s="16"/>
      <c r="MX166" s="16"/>
      <c r="MY166" s="16"/>
      <c r="MZ166" s="16"/>
      <c r="NA166" s="16"/>
      <c r="NB166" s="16"/>
      <c r="NC166" s="16"/>
      <c r="ND166" s="16"/>
      <c r="NE166" s="16"/>
      <c r="NF166" s="16"/>
      <c r="NG166" s="16"/>
      <c r="NH166" s="16"/>
      <c r="NI166" s="16"/>
      <c r="NJ166" s="16"/>
      <c r="NK166" s="16"/>
      <c r="NL166" s="16"/>
      <c r="NM166" s="16"/>
      <c r="NN166" s="16"/>
      <c r="NO166" s="16"/>
      <c r="NP166" s="16"/>
      <c r="NQ166" s="16"/>
      <c r="NR166" s="16"/>
      <c r="NS166" s="16"/>
      <c r="NT166" s="16"/>
      <c r="NU166" s="16"/>
      <c r="NV166" s="16"/>
      <c r="NW166" s="16"/>
      <c r="NX166" s="16"/>
      <c r="NY166" s="16"/>
      <c r="NZ166" s="16"/>
      <c r="OA166" s="16"/>
      <c r="OB166" s="16"/>
      <c r="OC166" s="16"/>
      <c r="OD166" s="16"/>
      <c r="OE166" s="16"/>
      <c r="OF166" s="16"/>
      <c r="OG166" s="16"/>
      <c r="OH166" s="16"/>
      <c r="OI166" s="16"/>
      <c r="OJ166" s="16"/>
      <c r="OK166" s="16"/>
      <c r="OL166" s="16"/>
      <c r="OM166" s="16"/>
      <c r="ON166" s="16"/>
      <c r="OO166" s="16"/>
      <c r="OP166" s="16"/>
      <c r="OQ166" s="16"/>
      <c r="OR166" s="16"/>
      <c r="OS166" s="16"/>
      <c r="OT166" s="16"/>
      <c r="OU166" s="16"/>
      <c r="OV166" s="16"/>
      <c r="OW166" s="16"/>
      <c r="OX166" s="16"/>
      <c r="OY166" s="16"/>
      <c r="OZ166" s="16"/>
      <c r="PA166" s="16"/>
      <c r="PB166" s="16"/>
      <c r="PC166" s="16"/>
      <c r="PD166" s="16"/>
      <c r="PE166" s="16"/>
      <c r="PF166" s="16"/>
      <c r="PG166" s="16"/>
      <c r="PH166" s="16"/>
      <c r="PI166" s="16"/>
      <c r="PJ166" s="16"/>
      <c r="PK166" s="16"/>
      <c r="PL166" s="16"/>
      <c r="PM166" s="16"/>
      <c r="PN166" s="16"/>
      <c r="PO166" s="16"/>
      <c r="PP166" s="16"/>
      <c r="PQ166" s="16"/>
      <c r="PR166" s="16"/>
      <c r="PS166" s="16"/>
      <c r="PT166" s="16"/>
      <c r="PU166" s="16"/>
      <c r="PV166" s="16"/>
      <c r="PW166" s="16"/>
      <c r="PX166" s="16"/>
      <c r="PY166" s="16"/>
      <c r="PZ166" s="16"/>
      <c r="QA166" s="16"/>
      <c r="QB166" s="16"/>
      <c r="QC166" s="16"/>
      <c r="QD166" s="16"/>
      <c r="QE166" s="16"/>
      <c r="QF166" s="16"/>
      <c r="QG166" s="16"/>
      <c r="QH166" s="16"/>
      <c r="QI166" s="16"/>
      <c r="QJ166" s="16"/>
      <c r="QK166" s="16"/>
      <c r="QL166" s="16"/>
      <c r="QM166" s="16"/>
      <c r="QN166" s="16"/>
      <c r="QO166" s="16"/>
      <c r="QP166" s="16"/>
      <c r="QQ166" s="16"/>
      <c r="QR166" s="16"/>
      <c r="QS166" s="16"/>
      <c r="QT166" s="16"/>
      <c r="QU166" s="16"/>
      <c r="QV166" s="16"/>
      <c r="QW166" s="16"/>
      <c r="QX166" s="16"/>
      <c r="QY166" s="16"/>
      <c r="QZ166" s="16"/>
      <c r="RA166" s="16"/>
      <c r="RB166" s="16"/>
      <c r="RC166" s="16"/>
      <c r="RD166" s="16"/>
      <c r="RE166" s="16"/>
      <c r="RF166" s="16"/>
      <c r="RG166" s="16"/>
      <c r="RH166" s="16"/>
      <c r="RI166" s="16"/>
      <c r="RJ166" s="16"/>
      <c r="RK166" s="16"/>
      <c r="RL166" s="16"/>
      <c r="RM166" s="16"/>
      <c r="RN166" s="16"/>
      <c r="RO166" s="16"/>
      <c r="RP166" s="16"/>
      <c r="RQ166" s="16"/>
      <c r="RR166" s="16"/>
      <c r="RS166" s="16"/>
      <c r="RT166" s="16"/>
      <c r="RU166" s="16"/>
      <c r="RV166" s="16"/>
      <c r="RW166" s="16"/>
      <c r="RX166" s="16"/>
      <c r="RY166" s="16"/>
      <c r="RZ166" s="16"/>
      <c r="SA166" s="16"/>
      <c r="SB166" s="16"/>
      <c r="SC166" s="16"/>
      <c r="SD166" s="16"/>
      <c r="SE166" s="16"/>
      <c r="SF166" s="16"/>
      <c r="SG166" s="16"/>
      <c r="SH166" s="16"/>
      <c r="SI166" s="16"/>
      <c r="SJ166" s="16"/>
      <c r="SK166" s="16"/>
      <c r="SL166" s="16"/>
      <c r="SM166" s="16"/>
      <c r="SN166" s="16"/>
      <c r="SO166" s="16"/>
      <c r="SP166" s="16"/>
      <c r="SQ166" s="16"/>
      <c r="SR166" s="16"/>
      <c r="SS166" s="16"/>
      <c r="ST166" s="16"/>
      <c r="SU166" s="16"/>
      <c r="SV166" s="16"/>
      <c r="SW166" s="16"/>
      <c r="SX166" s="16"/>
      <c r="SY166" s="16"/>
      <c r="SZ166" s="16"/>
      <c r="TA166" s="16"/>
      <c r="TB166" s="16"/>
      <c r="TC166" s="16"/>
      <c r="TD166" s="16"/>
      <c r="TE166" s="16"/>
      <c r="TF166" s="16"/>
      <c r="TG166" s="16"/>
      <c r="TH166" s="16"/>
      <c r="TI166" s="16"/>
      <c r="TJ166" s="16"/>
      <c r="TK166" s="16"/>
      <c r="TL166" s="16"/>
      <c r="TM166" s="16"/>
      <c r="TN166" s="16"/>
      <c r="TO166" s="16"/>
      <c r="TP166" s="16"/>
    </row>
    <row r="167" spans="1:536" s="98" customFormat="1" x14ac:dyDescent="0.35">
      <c r="A167" s="623"/>
      <c r="B167" s="623"/>
      <c r="C167" s="623"/>
      <c r="D167" s="16"/>
      <c r="E167" s="16"/>
      <c r="F167" s="623"/>
      <c r="G167" s="623"/>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c r="GK167" s="16"/>
      <c r="GL167" s="16"/>
      <c r="GM167" s="16"/>
      <c r="GN167" s="16"/>
      <c r="GO167" s="16"/>
      <c r="GP167" s="16"/>
      <c r="GQ167" s="16"/>
      <c r="GR167" s="16"/>
      <c r="GS167" s="16"/>
      <c r="GT167" s="16"/>
      <c r="GU167" s="16"/>
      <c r="GV167" s="16"/>
      <c r="GW167" s="16"/>
      <c r="GX167" s="16"/>
      <c r="GY167" s="16"/>
      <c r="GZ167" s="16"/>
      <c r="HA167" s="16"/>
      <c r="HB167" s="16"/>
      <c r="HC167" s="16"/>
      <c r="HD167" s="16"/>
      <c r="HE167" s="16"/>
      <c r="HF167" s="16"/>
      <c r="HG167" s="16"/>
      <c r="HH167" s="16"/>
      <c r="HI167" s="16"/>
      <c r="HJ167" s="16"/>
      <c r="HK167" s="16"/>
      <c r="HL167" s="16"/>
      <c r="HM167" s="16"/>
      <c r="HN167" s="16"/>
      <c r="HO167" s="16"/>
      <c r="HP167" s="16"/>
      <c r="HQ167" s="16"/>
      <c r="HR167" s="16"/>
      <c r="HS167" s="16"/>
      <c r="HT167" s="16"/>
      <c r="HU167" s="16"/>
      <c r="HV167" s="16"/>
      <c r="HW167" s="16"/>
      <c r="HX167" s="16"/>
      <c r="HY167" s="16"/>
      <c r="HZ167" s="16"/>
      <c r="IA167" s="16"/>
      <c r="IB167" s="16"/>
      <c r="IC167" s="16"/>
      <c r="ID167" s="16"/>
      <c r="IE167" s="16"/>
      <c r="IF167" s="16"/>
      <c r="IG167" s="16"/>
      <c r="IH167" s="16"/>
      <c r="II167" s="16"/>
      <c r="IJ167" s="16"/>
      <c r="IK167" s="16"/>
      <c r="IL167" s="16"/>
      <c r="IM167" s="16"/>
      <c r="IN167" s="16"/>
      <c r="IO167" s="16"/>
      <c r="IP167" s="16"/>
      <c r="IQ167" s="16"/>
      <c r="IR167" s="16"/>
      <c r="IS167" s="16"/>
      <c r="IT167" s="16"/>
      <c r="IU167" s="16"/>
      <c r="IV167" s="16"/>
      <c r="IW167" s="16"/>
      <c r="IX167" s="16"/>
      <c r="IY167" s="16"/>
      <c r="IZ167" s="16"/>
      <c r="JA167" s="16"/>
      <c r="JB167" s="16"/>
      <c r="JC167" s="16"/>
      <c r="JD167" s="16"/>
      <c r="JE167" s="16"/>
      <c r="JF167" s="16"/>
      <c r="JG167" s="16"/>
      <c r="JH167" s="16"/>
      <c r="JI167" s="16"/>
      <c r="JJ167" s="16"/>
      <c r="JK167" s="16"/>
      <c r="JL167" s="16"/>
      <c r="JM167" s="16"/>
      <c r="JN167" s="16"/>
      <c r="JO167" s="16"/>
      <c r="JP167" s="16"/>
      <c r="JQ167" s="16"/>
      <c r="JR167" s="16"/>
      <c r="JS167" s="16"/>
      <c r="JT167" s="16"/>
      <c r="JU167" s="16"/>
      <c r="JV167" s="16"/>
      <c r="JW167" s="16"/>
      <c r="JX167" s="16"/>
      <c r="JY167" s="16"/>
      <c r="JZ167" s="16"/>
      <c r="KA167" s="16"/>
      <c r="KB167" s="16"/>
      <c r="KC167" s="16"/>
      <c r="KD167" s="16"/>
      <c r="KE167" s="16"/>
      <c r="KF167" s="16"/>
      <c r="KG167" s="16"/>
      <c r="KH167" s="16"/>
      <c r="KI167" s="16"/>
      <c r="KJ167" s="16"/>
      <c r="KK167" s="16"/>
      <c r="KL167" s="16"/>
      <c r="KM167" s="16"/>
      <c r="KN167" s="16"/>
      <c r="KO167" s="16"/>
      <c r="KP167" s="16"/>
      <c r="KQ167" s="16"/>
      <c r="KR167" s="16"/>
      <c r="KS167" s="16"/>
      <c r="KT167" s="16"/>
      <c r="KU167" s="16"/>
      <c r="KV167" s="16"/>
      <c r="KW167" s="16"/>
      <c r="KX167" s="16"/>
      <c r="KY167" s="16"/>
      <c r="KZ167" s="16"/>
      <c r="LA167" s="16"/>
      <c r="LB167" s="16"/>
      <c r="LC167" s="16"/>
      <c r="LD167" s="16"/>
      <c r="LE167" s="16"/>
      <c r="LF167" s="16"/>
      <c r="LG167" s="16"/>
      <c r="LH167" s="16"/>
      <c r="LI167" s="16"/>
      <c r="LJ167" s="16"/>
      <c r="LK167" s="16"/>
      <c r="LL167" s="16"/>
      <c r="LM167" s="16"/>
      <c r="LN167" s="16"/>
      <c r="LO167" s="16"/>
      <c r="LP167" s="16"/>
      <c r="LQ167" s="16"/>
      <c r="LR167" s="16"/>
      <c r="LS167" s="16"/>
      <c r="LT167" s="16"/>
      <c r="LU167" s="16"/>
      <c r="LV167" s="16"/>
      <c r="LW167" s="16"/>
      <c r="LX167" s="16"/>
      <c r="LY167" s="16"/>
      <c r="LZ167" s="16"/>
      <c r="MA167" s="16"/>
      <c r="MB167" s="16"/>
      <c r="MC167" s="16"/>
      <c r="MD167" s="16"/>
      <c r="ME167" s="16"/>
      <c r="MF167" s="16"/>
      <c r="MG167" s="16"/>
      <c r="MH167" s="16"/>
      <c r="MI167" s="16"/>
      <c r="MJ167" s="16"/>
      <c r="MK167" s="16"/>
      <c r="ML167" s="16"/>
      <c r="MM167" s="16"/>
      <c r="MN167" s="16"/>
      <c r="MO167" s="16"/>
      <c r="MP167" s="16"/>
      <c r="MQ167" s="16"/>
      <c r="MR167" s="16"/>
      <c r="MS167" s="16"/>
      <c r="MT167" s="16"/>
      <c r="MU167" s="16"/>
      <c r="MV167" s="16"/>
      <c r="MW167" s="16"/>
      <c r="MX167" s="16"/>
      <c r="MY167" s="16"/>
      <c r="MZ167" s="16"/>
      <c r="NA167" s="16"/>
      <c r="NB167" s="16"/>
      <c r="NC167" s="16"/>
      <c r="ND167" s="16"/>
      <c r="NE167" s="16"/>
      <c r="NF167" s="16"/>
      <c r="NG167" s="16"/>
      <c r="NH167" s="16"/>
      <c r="NI167" s="16"/>
      <c r="NJ167" s="16"/>
      <c r="NK167" s="16"/>
      <c r="NL167" s="16"/>
      <c r="NM167" s="16"/>
      <c r="NN167" s="16"/>
      <c r="NO167" s="16"/>
      <c r="NP167" s="16"/>
      <c r="NQ167" s="16"/>
      <c r="NR167" s="16"/>
      <c r="NS167" s="16"/>
      <c r="NT167" s="16"/>
      <c r="NU167" s="16"/>
      <c r="NV167" s="16"/>
      <c r="NW167" s="16"/>
      <c r="NX167" s="16"/>
      <c r="NY167" s="16"/>
      <c r="NZ167" s="16"/>
      <c r="OA167" s="16"/>
      <c r="OB167" s="16"/>
      <c r="OC167" s="16"/>
      <c r="OD167" s="16"/>
      <c r="OE167" s="16"/>
      <c r="OF167" s="16"/>
      <c r="OG167" s="16"/>
      <c r="OH167" s="16"/>
      <c r="OI167" s="16"/>
      <c r="OJ167" s="16"/>
      <c r="OK167" s="16"/>
      <c r="OL167" s="16"/>
      <c r="OM167" s="16"/>
      <c r="ON167" s="16"/>
      <c r="OO167" s="16"/>
      <c r="OP167" s="16"/>
      <c r="OQ167" s="16"/>
      <c r="OR167" s="16"/>
      <c r="OS167" s="16"/>
      <c r="OT167" s="16"/>
      <c r="OU167" s="16"/>
      <c r="OV167" s="16"/>
      <c r="OW167" s="16"/>
      <c r="OX167" s="16"/>
      <c r="OY167" s="16"/>
      <c r="OZ167" s="16"/>
      <c r="PA167" s="16"/>
      <c r="PB167" s="16"/>
      <c r="PC167" s="16"/>
      <c r="PD167" s="16"/>
      <c r="PE167" s="16"/>
      <c r="PF167" s="16"/>
      <c r="PG167" s="16"/>
      <c r="PH167" s="16"/>
      <c r="PI167" s="16"/>
      <c r="PJ167" s="16"/>
      <c r="PK167" s="16"/>
      <c r="PL167" s="16"/>
      <c r="PM167" s="16"/>
      <c r="PN167" s="16"/>
      <c r="PO167" s="16"/>
      <c r="PP167" s="16"/>
      <c r="PQ167" s="16"/>
      <c r="PR167" s="16"/>
      <c r="PS167" s="16"/>
      <c r="PT167" s="16"/>
      <c r="PU167" s="16"/>
      <c r="PV167" s="16"/>
      <c r="PW167" s="16"/>
      <c r="PX167" s="16"/>
      <c r="PY167" s="16"/>
      <c r="PZ167" s="16"/>
      <c r="QA167" s="16"/>
      <c r="QB167" s="16"/>
      <c r="QC167" s="16"/>
      <c r="QD167" s="16"/>
      <c r="QE167" s="16"/>
      <c r="QF167" s="16"/>
      <c r="QG167" s="16"/>
      <c r="QH167" s="16"/>
      <c r="QI167" s="16"/>
      <c r="QJ167" s="16"/>
      <c r="QK167" s="16"/>
      <c r="QL167" s="16"/>
      <c r="QM167" s="16"/>
      <c r="QN167" s="16"/>
      <c r="QO167" s="16"/>
      <c r="QP167" s="16"/>
      <c r="QQ167" s="16"/>
      <c r="QR167" s="16"/>
      <c r="QS167" s="16"/>
      <c r="QT167" s="16"/>
      <c r="QU167" s="16"/>
      <c r="QV167" s="16"/>
      <c r="QW167" s="16"/>
      <c r="QX167" s="16"/>
      <c r="QY167" s="16"/>
      <c r="QZ167" s="16"/>
      <c r="RA167" s="16"/>
      <c r="RB167" s="16"/>
      <c r="RC167" s="16"/>
      <c r="RD167" s="16"/>
      <c r="RE167" s="16"/>
      <c r="RF167" s="16"/>
      <c r="RG167" s="16"/>
      <c r="RH167" s="16"/>
      <c r="RI167" s="16"/>
      <c r="RJ167" s="16"/>
      <c r="RK167" s="16"/>
      <c r="RL167" s="16"/>
      <c r="RM167" s="16"/>
      <c r="RN167" s="16"/>
      <c r="RO167" s="16"/>
      <c r="RP167" s="16"/>
      <c r="RQ167" s="16"/>
      <c r="RR167" s="16"/>
      <c r="RS167" s="16"/>
      <c r="RT167" s="16"/>
      <c r="RU167" s="16"/>
      <c r="RV167" s="16"/>
      <c r="RW167" s="16"/>
      <c r="RX167" s="16"/>
      <c r="RY167" s="16"/>
      <c r="RZ167" s="16"/>
      <c r="SA167" s="16"/>
      <c r="SB167" s="16"/>
      <c r="SC167" s="16"/>
      <c r="SD167" s="16"/>
      <c r="SE167" s="16"/>
      <c r="SF167" s="16"/>
      <c r="SG167" s="16"/>
      <c r="SH167" s="16"/>
      <c r="SI167" s="16"/>
      <c r="SJ167" s="16"/>
      <c r="SK167" s="16"/>
      <c r="SL167" s="16"/>
      <c r="SM167" s="16"/>
      <c r="SN167" s="16"/>
      <c r="SO167" s="16"/>
      <c r="SP167" s="16"/>
      <c r="SQ167" s="16"/>
      <c r="SR167" s="16"/>
      <c r="SS167" s="16"/>
      <c r="ST167" s="16"/>
      <c r="SU167" s="16"/>
      <c r="SV167" s="16"/>
      <c r="SW167" s="16"/>
      <c r="SX167" s="16"/>
      <c r="SY167" s="16"/>
      <c r="SZ167" s="16"/>
      <c r="TA167" s="16"/>
      <c r="TB167" s="16"/>
      <c r="TC167" s="16"/>
      <c r="TD167" s="16"/>
      <c r="TE167" s="16"/>
      <c r="TF167" s="16"/>
      <c r="TG167" s="16"/>
      <c r="TH167" s="16"/>
      <c r="TI167" s="16"/>
      <c r="TJ167" s="16"/>
      <c r="TK167" s="16"/>
      <c r="TL167" s="16"/>
      <c r="TM167" s="16"/>
      <c r="TN167" s="16"/>
      <c r="TO167" s="16"/>
      <c r="TP167" s="16"/>
    </row>
    <row r="168" spans="1:536" s="98" customFormat="1" x14ac:dyDescent="0.35">
      <c r="A168" s="623"/>
      <c r="B168" s="623"/>
      <c r="C168" s="623"/>
      <c r="D168" s="16"/>
      <c r="E168" s="16"/>
      <c r="F168" s="623"/>
      <c r="G168" s="623"/>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c r="GX168" s="16"/>
      <c r="GY168" s="16"/>
      <c r="GZ168" s="16"/>
      <c r="HA168" s="16"/>
      <c r="HB168" s="16"/>
      <c r="HC168" s="16"/>
      <c r="HD168" s="16"/>
      <c r="HE168" s="16"/>
      <c r="HF168" s="16"/>
      <c r="HG168" s="16"/>
      <c r="HH168" s="16"/>
      <c r="HI168" s="16"/>
      <c r="HJ168" s="16"/>
      <c r="HK168" s="16"/>
      <c r="HL168" s="16"/>
      <c r="HM168" s="16"/>
      <c r="HN168" s="16"/>
      <c r="HO168" s="16"/>
      <c r="HP168" s="16"/>
      <c r="HQ168" s="16"/>
      <c r="HR168" s="16"/>
      <c r="HS168" s="16"/>
      <c r="HT168" s="16"/>
      <c r="HU168" s="16"/>
      <c r="HV168" s="16"/>
      <c r="HW168" s="16"/>
      <c r="HX168" s="16"/>
      <c r="HY168" s="16"/>
      <c r="HZ168" s="16"/>
      <c r="IA168" s="16"/>
      <c r="IB168" s="16"/>
      <c r="IC168" s="16"/>
      <c r="ID168" s="16"/>
      <c r="IE168" s="16"/>
      <c r="IF168" s="16"/>
      <c r="IG168" s="16"/>
      <c r="IH168" s="16"/>
      <c r="II168" s="16"/>
      <c r="IJ168" s="16"/>
      <c r="IK168" s="16"/>
      <c r="IL168" s="16"/>
      <c r="IM168" s="16"/>
      <c r="IN168" s="16"/>
      <c r="IO168" s="16"/>
      <c r="IP168" s="16"/>
      <c r="IQ168" s="16"/>
      <c r="IR168" s="16"/>
      <c r="IS168" s="16"/>
      <c r="IT168" s="16"/>
      <c r="IU168" s="16"/>
      <c r="IV168" s="16"/>
      <c r="IW168" s="16"/>
      <c r="IX168" s="16"/>
      <c r="IY168" s="16"/>
      <c r="IZ168" s="16"/>
      <c r="JA168" s="16"/>
      <c r="JB168" s="16"/>
      <c r="JC168" s="16"/>
      <c r="JD168" s="16"/>
      <c r="JE168" s="16"/>
      <c r="JF168" s="16"/>
      <c r="JG168" s="16"/>
      <c r="JH168" s="16"/>
      <c r="JI168" s="16"/>
      <c r="JJ168" s="16"/>
      <c r="JK168" s="16"/>
      <c r="JL168" s="16"/>
      <c r="JM168" s="16"/>
      <c r="JN168" s="16"/>
      <c r="JO168" s="16"/>
      <c r="JP168" s="16"/>
      <c r="JQ168" s="16"/>
      <c r="JR168" s="16"/>
      <c r="JS168" s="16"/>
      <c r="JT168" s="16"/>
      <c r="JU168" s="16"/>
      <c r="JV168" s="16"/>
      <c r="JW168" s="16"/>
      <c r="JX168" s="16"/>
      <c r="JY168" s="16"/>
      <c r="JZ168" s="16"/>
      <c r="KA168" s="16"/>
      <c r="KB168" s="16"/>
      <c r="KC168" s="16"/>
      <c r="KD168" s="16"/>
      <c r="KE168" s="16"/>
      <c r="KF168" s="16"/>
      <c r="KG168" s="16"/>
      <c r="KH168" s="16"/>
      <c r="KI168" s="16"/>
      <c r="KJ168" s="16"/>
      <c r="KK168" s="16"/>
      <c r="KL168" s="16"/>
      <c r="KM168" s="16"/>
      <c r="KN168" s="16"/>
      <c r="KO168" s="16"/>
      <c r="KP168" s="16"/>
      <c r="KQ168" s="16"/>
      <c r="KR168" s="16"/>
      <c r="KS168" s="16"/>
      <c r="KT168" s="16"/>
      <c r="KU168" s="16"/>
      <c r="KV168" s="16"/>
      <c r="KW168" s="16"/>
      <c r="KX168" s="16"/>
      <c r="KY168" s="16"/>
      <c r="KZ168" s="16"/>
      <c r="LA168" s="16"/>
      <c r="LB168" s="16"/>
      <c r="LC168" s="16"/>
      <c r="LD168" s="16"/>
      <c r="LE168" s="16"/>
      <c r="LF168" s="16"/>
      <c r="LG168" s="16"/>
      <c r="LH168" s="16"/>
      <c r="LI168" s="16"/>
      <c r="LJ168" s="16"/>
      <c r="LK168" s="16"/>
      <c r="LL168" s="16"/>
      <c r="LM168" s="16"/>
      <c r="LN168" s="16"/>
      <c r="LO168" s="16"/>
      <c r="LP168" s="16"/>
      <c r="LQ168" s="16"/>
      <c r="LR168" s="16"/>
      <c r="LS168" s="16"/>
      <c r="LT168" s="16"/>
      <c r="LU168" s="16"/>
      <c r="LV168" s="16"/>
      <c r="LW168" s="16"/>
      <c r="LX168" s="16"/>
      <c r="LY168" s="16"/>
      <c r="LZ168" s="16"/>
      <c r="MA168" s="16"/>
      <c r="MB168" s="16"/>
      <c r="MC168" s="16"/>
      <c r="MD168" s="16"/>
      <c r="ME168" s="16"/>
      <c r="MF168" s="16"/>
      <c r="MG168" s="16"/>
      <c r="MH168" s="16"/>
      <c r="MI168" s="16"/>
      <c r="MJ168" s="16"/>
      <c r="MK168" s="16"/>
      <c r="ML168" s="16"/>
      <c r="MM168" s="16"/>
      <c r="MN168" s="16"/>
      <c r="MO168" s="16"/>
      <c r="MP168" s="16"/>
      <c r="MQ168" s="16"/>
      <c r="MR168" s="16"/>
      <c r="MS168" s="16"/>
      <c r="MT168" s="16"/>
      <c r="MU168" s="16"/>
      <c r="MV168" s="16"/>
      <c r="MW168" s="16"/>
      <c r="MX168" s="16"/>
      <c r="MY168" s="16"/>
      <c r="MZ168" s="16"/>
      <c r="NA168" s="16"/>
      <c r="NB168" s="16"/>
      <c r="NC168" s="16"/>
      <c r="ND168" s="16"/>
      <c r="NE168" s="16"/>
      <c r="NF168" s="16"/>
      <c r="NG168" s="16"/>
      <c r="NH168" s="16"/>
      <c r="NI168" s="16"/>
      <c r="NJ168" s="16"/>
      <c r="NK168" s="16"/>
      <c r="NL168" s="16"/>
      <c r="NM168" s="16"/>
      <c r="NN168" s="16"/>
      <c r="NO168" s="16"/>
      <c r="NP168" s="16"/>
      <c r="NQ168" s="16"/>
      <c r="NR168" s="16"/>
      <c r="NS168" s="16"/>
      <c r="NT168" s="16"/>
      <c r="NU168" s="16"/>
      <c r="NV168" s="16"/>
      <c r="NW168" s="16"/>
      <c r="NX168" s="16"/>
      <c r="NY168" s="16"/>
      <c r="NZ168" s="16"/>
      <c r="OA168" s="16"/>
      <c r="OB168" s="16"/>
      <c r="OC168" s="16"/>
      <c r="OD168" s="16"/>
      <c r="OE168" s="16"/>
      <c r="OF168" s="16"/>
      <c r="OG168" s="16"/>
      <c r="OH168" s="16"/>
      <c r="OI168" s="16"/>
      <c r="OJ168" s="16"/>
      <c r="OK168" s="16"/>
      <c r="OL168" s="16"/>
      <c r="OM168" s="16"/>
      <c r="ON168" s="16"/>
      <c r="OO168" s="16"/>
      <c r="OP168" s="16"/>
      <c r="OQ168" s="16"/>
      <c r="OR168" s="16"/>
      <c r="OS168" s="16"/>
      <c r="OT168" s="16"/>
      <c r="OU168" s="16"/>
      <c r="OV168" s="16"/>
      <c r="OW168" s="16"/>
      <c r="OX168" s="16"/>
      <c r="OY168" s="16"/>
      <c r="OZ168" s="16"/>
      <c r="PA168" s="16"/>
      <c r="PB168" s="16"/>
      <c r="PC168" s="16"/>
      <c r="PD168" s="16"/>
      <c r="PE168" s="16"/>
      <c r="PF168" s="16"/>
      <c r="PG168" s="16"/>
      <c r="PH168" s="16"/>
      <c r="PI168" s="16"/>
      <c r="PJ168" s="16"/>
      <c r="PK168" s="16"/>
      <c r="PL168" s="16"/>
      <c r="PM168" s="16"/>
      <c r="PN168" s="16"/>
      <c r="PO168" s="16"/>
      <c r="PP168" s="16"/>
      <c r="PQ168" s="16"/>
      <c r="PR168" s="16"/>
      <c r="PS168" s="16"/>
      <c r="PT168" s="16"/>
      <c r="PU168" s="16"/>
      <c r="PV168" s="16"/>
      <c r="PW168" s="16"/>
      <c r="PX168" s="16"/>
      <c r="PY168" s="16"/>
      <c r="PZ168" s="16"/>
      <c r="QA168" s="16"/>
      <c r="QB168" s="16"/>
      <c r="QC168" s="16"/>
      <c r="QD168" s="16"/>
      <c r="QE168" s="16"/>
      <c r="QF168" s="16"/>
      <c r="QG168" s="16"/>
      <c r="QH168" s="16"/>
      <c r="QI168" s="16"/>
      <c r="QJ168" s="16"/>
      <c r="QK168" s="16"/>
      <c r="QL168" s="16"/>
      <c r="QM168" s="16"/>
      <c r="QN168" s="16"/>
      <c r="QO168" s="16"/>
      <c r="QP168" s="16"/>
      <c r="QQ168" s="16"/>
      <c r="QR168" s="16"/>
      <c r="QS168" s="16"/>
      <c r="QT168" s="16"/>
      <c r="QU168" s="16"/>
      <c r="QV168" s="16"/>
      <c r="QW168" s="16"/>
      <c r="QX168" s="16"/>
      <c r="QY168" s="16"/>
      <c r="QZ168" s="16"/>
      <c r="RA168" s="16"/>
      <c r="RB168" s="16"/>
      <c r="RC168" s="16"/>
      <c r="RD168" s="16"/>
      <c r="RE168" s="16"/>
      <c r="RF168" s="16"/>
      <c r="RG168" s="16"/>
      <c r="RH168" s="16"/>
      <c r="RI168" s="16"/>
      <c r="RJ168" s="16"/>
      <c r="RK168" s="16"/>
      <c r="RL168" s="16"/>
      <c r="RM168" s="16"/>
      <c r="RN168" s="16"/>
      <c r="RO168" s="16"/>
      <c r="RP168" s="16"/>
      <c r="RQ168" s="16"/>
      <c r="RR168" s="16"/>
      <c r="RS168" s="16"/>
      <c r="RT168" s="16"/>
      <c r="RU168" s="16"/>
      <c r="RV168" s="16"/>
      <c r="RW168" s="16"/>
      <c r="RX168" s="16"/>
      <c r="RY168" s="16"/>
      <c r="RZ168" s="16"/>
      <c r="SA168" s="16"/>
      <c r="SB168" s="16"/>
      <c r="SC168" s="16"/>
      <c r="SD168" s="16"/>
      <c r="SE168" s="16"/>
      <c r="SF168" s="16"/>
      <c r="SG168" s="16"/>
      <c r="SH168" s="16"/>
      <c r="SI168" s="16"/>
      <c r="SJ168" s="16"/>
      <c r="SK168" s="16"/>
      <c r="SL168" s="16"/>
      <c r="SM168" s="16"/>
      <c r="SN168" s="16"/>
      <c r="SO168" s="16"/>
      <c r="SP168" s="16"/>
      <c r="SQ168" s="16"/>
      <c r="SR168" s="16"/>
      <c r="SS168" s="16"/>
      <c r="ST168" s="16"/>
      <c r="SU168" s="16"/>
      <c r="SV168" s="16"/>
      <c r="SW168" s="16"/>
      <c r="SX168" s="16"/>
      <c r="SY168" s="16"/>
      <c r="SZ168" s="16"/>
      <c r="TA168" s="16"/>
      <c r="TB168" s="16"/>
      <c r="TC168" s="16"/>
      <c r="TD168" s="16"/>
      <c r="TE168" s="16"/>
      <c r="TF168" s="16"/>
      <c r="TG168" s="16"/>
      <c r="TH168" s="16"/>
      <c r="TI168" s="16"/>
      <c r="TJ168" s="16"/>
      <c r="TK168" s="16"/>
      <c r="TL168" s="16"/>
      <c r="TM168" s="16"/>
      <c r="TN168" s="16"/>
      <c r="TO168" s="16"/>
      <c r="TP168" s="16"/>
    </row>
    <row r="169" spans="1:536" s="98" customFormat="1" x14ac:dyDescent="0.35">
      <c r="A169" s="623"/>
      <c r="B169" s="623"/>
      <c r="C169" s="623"/>
      <c r="D169" s="16"/>
      <c r="E169" s="16"/>
      <c r="F169" s="623"/>
      <c r="G169" s="623"/>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c r="GX169" s="16"/>
      <c r="GY169" s="16"/>
      <c r="GZ169" s="16"/>
      <c r="HA169" s="16"/>
      <c r="HB169" s="16"/>
      <c r="HC169" s="16"/>
      <c r="HD169" s="16"/>
      <c r="HE169" s="16"/>
      <c r="HF169" s="16"/>
      <c r="HG169" s="16"/>
      <c r="HH169" s="16"/>
      <c r="HI169" s="16"/>
      <c r="HJ169" s="16"/>
      <c r="HK169" s="16"/>
      <c r="HL169" s="16"/>
      <c r="HM169" s="16"/>
      <c r="HN169" s="16"/>
      <c r="HO169" s="16"/>
      <c r="HP169" s="16"/>
      <c r="HQ169" s="16"/>
      <c r="HR169" s="16"/>
      <c r="HS169" s="16"/>
      <c r="HT169" s="16"/>
      <c r="HU169" s="16"/>
      <c r="HV169" s="16"/>
      <c r="HW169" s="16"/>
      <c r="HX169" s="16"/>
      <c r="HY169" s="16"/>
      <c r="HZ169" s="16"/>
      <c r="IA169" s="16"/>
      <c r="IB169" s="16"/>
      <c r="IC169" s="16"/>
      <c r="ID169" s="16"/>
      <c r="IE169" s="16"/>
      <c r="IF169" s="16"/>
      <c r="IG169" s="16"/>
      <c r="IH169" s="16"/>
      <c r="II169" s="16"/>
      <c r="IJ169" s="16"/>
      <c r="IK169" s="16"/>
      <c r="IL169" s="16"/>
      <c r="IM169" s="16"/>
      <c r="IN169" s="16"/>
      <c r="IO169" s="16"/>
      <c r="IP169" s="16"/>
      <c r="IQ169" s="16"/>
      <c r="IR169" s="16"/>
      <c r="IS169" s="16"/>
      <c r="IT169" s="16"/>
      <c r="IU169" s="16"/>
      <c r="IV169" s="16"/>
      <c r="IW169" s="16"/>
      <c r="IX169" s="16"/>
      <c r="IY169" s="16"/>
      <c r="IZ169" s="16"/>
      <c r="JA169" s="16"/>
      <c r="JB169" s="16"/>
      <c r="JC169" s="16"/>
      <c r="JD169" s="16"/>
      <c r="JE169" s="16"/>
      <c r="JF169" s="16"/>
      <c r="JG169" s="16"/>
      <c r="JH169" s="16"/>
      <c r="JI169" s="16"/>
      <c r="JJ169" s="16"/>
      <c r="JK169" s="16"/>
      <c r="JL169" s="16"/>
      <c r="JM169" s="16"/>
      <c r="JN169" s="16"/>
      <c r="JO169" s="16"/>
      <c r="JP169" s="16"/>
      <c r="JQ169" s="16"/>
      <c r="JR169" s="16"/>
      <c r="JS169" s="16"/>
      <c r="JT169" s="16"/>
      <c r="JU169" s="16"/>
      <c r="JV169" s="16"/>
      <c r="JW169" s="16"/>
      <c r="JX169" s="16"/>
      <c r="JY169" s="16"/>
      <c r="JZ169" s="16"/>
      <c r="KA169" s="16"/>
      <c r="KB169" s="16"/>
      <c r="KC169" s="16"/>
      <c r="KD169" s="16"/>
      <c r="KE169" s="16"/>
      <c r="KF169" s="16"/>
      <c r="KG169" s="16"/>
      <c r="KH169" s="16"/>
      <c r="KI169" s="16"/>
      <c r="KJ169" s="16"/>
      <c r="KK169" s="16"/>
      <c r="KL169" s="16"/>
      <c r="KM169" s="16"/>
      <c r="KN169" s="16"/>
      <c r="KO169" s="16"/>
      <c r="KP169" s="16"/>
      <c r="KQ169" s="16"/>
      <c r="KR169" s="16"/>
      <c r="KS169" s="16"/>
      <c r="KT169" s="16"/>
      <c r="KU169" s="16"/>
      <c r="KV169" s="16"/>
      <c r="KW169" s="16"/>
      <c r="KX169" s="16"/>
      <c r="KY169" s="16"/>
      <c r="KZ169" s="16"/>
      <c r="LA169" s="16"/>
      <c r="LB169" s="16"/>
      <c r="LC169" s="16"/>
      <c r="LD169" s="16"/>
      <c r="LE169" s="16"/>
      <c r="LF169" s="16"/>
      <c r="LG169" s="16"/>
      <c r="LH169" s="16"/>
      <c r="LI169" s="16"/>
      <c r="LJ169" s="16"/>
      <c r="LK169" s="16"/>
      <c r="LL169" s="16"/>
      <c r="LM169" s="16"/>
      <c r="LN169" s="16"/>
      <c r="LO169" s="16"/>
      <c r="LP169" s="16"/>
      <c r="LQ169" s="16"/>
      <c r="LR169" s="16"/>
      <c r="LS169" s="16"/>
      <c r="LT169" s="16"/>
      <c r="LU169" s="16"/>
      <c r="LV169" s="16"/>
      <c r="LW169" s="16"/>
      <c r="LX169" s="16"/>
      <c r="LY169" s="16"/>
      <c r="LZ169" s="16"/>
      <c r="MA169" s="16"/>
      <c r="MB169" s="16"/>
      <c r="MC169" s="16"/>
      <c r="MD169" s="16"/>
      <c r="ME169" s="16"/>
      <c r="MF169" s="16"/>
      <c r="MG169" s="16"/>
      <c r="MH169" s="16"/>
      <c r="MI169" s="16"/>
      <c r="MJ169" s="16"/>
      <c r="MK169" s="16"/>
      <c r="ML169" s="16"/>
      <c r="MM169" s="16"/>
      <c r="MN169" s="16"/>
      <c r="MO169" s="16"/>
      <c r="MP169" s="16"/>
      <c r="MQ169" s="16"/>
      <c r="MR169" s="16"/>
      <c r="MS169" s="16"/>
      <c r="MT169" s="16"/>
      <c r="MU169" s="16"/>
      <c r="MV169" s="16"/>
      <c r="MW169" s="16"/>
      <c r="MX169" s="16"/>
      <c r="MY169" s="16"/>
      <c r="MZ169" s="16"/>
      <c r="NA169" s="16"/>
      <c r="NB169" s="16"/>
      <c r="NC169" s="16"/>
      <c r="ND169" s="16"/>
      <c r="NE169" s="16"/>
      <c r="NF169" s="16"/>
      <c r="NG169" s="16"/>
      <c r="NH169" s="16"/>
      <c r="NI169" s="16"/>
      <c r="NJ169" s="16"/>
      <c r="NK169" s="16"/>
      <c r="NL169" s="16"/>
      <c r="NM169" s="16"/>
      <c r="NN169" s="16"/>
      <c r="NO169" s="16"/>
      <c r="NP169" s="16"/>
      <c r="NQ169" s="16"/>
      <c r="NR169" s="16"/>
      <c r="NS169" s="16"/>
      <c r="NT169" s="16"/>
      <c r="NU169" s="16"/>
      <c r="NV169" s="16"/>
      <c r="NW169" s="16"/>
      <c r="NX169" s="16"/>
      <c r="NY169" s="16"/>
      <c r="NZ169" s="16"/>
      <c r="OA169" s="16"/>
      <c r="OB169" s="16"/>
      <c r="OC169" s="16"/>
      <c r="OD169" s="16"/>
      <c r="OE169" s="16"/>
      <c r="OF169" s="16"/>
      <c r="OG169" s="16"/>
      <c r="OH169" s="16"/>
      <c r="OI169" s="16"/>
      <c r="OJ169" s="16"/>
      <c r="OK169" s="16"/>
      <c r="OL169" s="16"/>
      <c r="OM169" s="16"/>
      <c r="ON169" s="16"/>
      <c r="OO169" s="16"/>
      <c r="OP169" s="16"/>
      <c r="OQ169" s="16"/>
      <c r="OR169" s="16"/>
      <c r="OS169" s="16"/>
      <c r="OT169" s="16"/>
      <c r="OU169" s="16"/>
      <c r="OV169" s="16"/>
      <c r="OW169" s="16"/>
      <c r="OX169" s="16"/>
      <c r="OY169" s="16"/>
      <c r="OZ169" s="16"/>
      <c r="PA169" s="16"/>
      <c r="PB169" s="16"/>
      <c r="PC169" s="16"/>
      <c r="PD169" s="16"/>
      <c r="PE169" s="16"/>
      <c r="PF169" s="16"/>
      <c r="PG169" s="16"/>
      <c r="PH169" s="16"/>
      <c r="PI169" s="16"/>
      <c r="PJ169" s="16"/>
      <c r="PK169" s="16"/>
      <c r="PL169" s="16"/>
      <c r="PM169" s="16"/>
      <c r="PN169" s="16"/>
      <c r="PO169" s="16"/>
      <c r="PP169" s="16"/>
      <c r="PQ169" s="16"/>
      <c r="PR169" s="16"/>
      <c r="PS169" s="16"/>
      <c r="PT169" s="16"/>
      <c r="PU169" s="16"/>
      <c r="PV169" s="16"/>
      <c r="PW169" s="16"/>
      <c r="PX169" s="16"/>
      <c r="PY169" s="16"/>
      <c r="PZ169" s="16"/>
      <c r="QA169" s="16"/>
      <c r="QB169" s="16"/>
      <c r="QC169" s="16"/>
      <c r="QD169" s="16"/>
      <c r="QE169" s="16"/>
      <c r="QF169" s="16"/>
      <c r="QG169" s="16"/>
      <c r="QH169" s="16"/>
      <c r="QI169" s="16"/>
      <c r="QJ169" s="16"/>
      <c r="QK169" s="16"/>
      <c r="QL169" s="16"/>
      <c r="QM169" s="16"/>
      <c r="QN169" s="16"/>
      <c r="QO169" s="16"/>
      <c r="QP169" s="16"/>
      <c r="QQ169" s="16"/>
      <c r="QR169" s="16"/>
      <c r="QS169" s="16"/>
      <c r="QT169" s="16"/>
      <c r="QU169" s="16"/>
      <c r="QV169" s="16"/>
      <c r="QW169" s="16"/>
      <c r="QX169" s="16"/>
      <c r="QY169" s="16"/>
      <c r="QZ169" s="16"/>
      <c r="RA169" s="16"/>
      <c r="RB169" s="16"/>
      <c r="RC169" s="16"/>
      <c r="RD169" s="16"/>
      <c r="RE169" s="16"/>
      <c r="RF169" s="16"/>
      <c r="RG169" s="16"/>
      <c r="RH169" s="16"/>
      <c r="RI169" s="16"/>
      <c r="RJ169" s="16"/>
      <c r="RK169" s="16"/>
      <c r="RL169" s="16"/>
      <c r="RM169" s="16"/>
      <c r="RN169" s="16"/>
      <c r="RO169" s="16"/>
      <c r="RP169" s="16"/>
      <c r="RQ169" s="16"/>
      <c r="RR169" s="16"/>
      <c r="RS169" s="16"/>
      <c r="RT169" s="16"/>
      <c r="RU169" s="16"/>
      <c r="RV169" s="16"/>
      <c r="RW169" s="16"/>
      <c r="RX169" s="16"/>
      <c r="RY169" s="16"/>
      <c r="RZ169" s="16"/>
      <c r="SA169" s="16"/>
      <c r="SB169" s="16"/>
      <c r="SC169" s="16"/>
      <c r="SD169" s="16"/>
      <c r="SE169" s="16"/>
      <c r="SF169" s="16"/>
      <c r="SG169" s="16"/>
      <c r="SH169" s="16"/>
      <c r="SI169" s="16"/>
      <c r="SJ169" s="16"/>
      <c r="SK169" s="16"/>
      <c r="SL169" s="16"/>
      <c r="SM169" s="16"/>
      <c r="SN169" s="16"/>
      <c r="SO169" s="16"/>
      <c r="SP169" s="16"/>
      <c r="SQ169" s="16"/>
      <c r="SR169" s="16"/>
      <c r="SS169" s="16"/>
      <c r="ST169" s="16"/>
      <c r="SU169" s="16"/>
      <c r="SV169" s="16"/>
      <c r="SW169" s="16"/>
      <c r="SX169" s="16"/>
      <c r="SY169" s="16"/>
      <c r="SZ169" s="16"/>
      <c r="TA169" s="16"/>
      <c r="TB169" s="16"/>
      <c r="TC169" s="16"/>
      <c r="TD169" s="16"/>
      <c r="TE169" s="16"/>
      <c r="TF169" s="16"/>
      <c r="TG169" s="16"/>
      <c r="TH169" s="16"/>
      <c r="TI169" s="16"/>
      <c r="TJ169" s="16"/>
      <c r="TK169" s="16"/>
      <c r="TL169" s="16"/>
      <c r="TM169" s="16"/>
      <c r="TN169" s="16"/>
      <c r="TO169" s="16"/>
      <c r="TP169" s="16"/>
    </row>
    <row r="170" spans="1:536" s="98" customFormat="1" x14ac:dyDescent="0.35">
      <c r="A170" s="623"/>
      <c r="B170" s="623"/>
      <c r="C170" s="623"/>
      <c r="D170" s="16"/>
      <c r="E170" s="16"/>
      <c r="F170" s="623"/>
      <c r="G170" s="623"/>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c r="GK170" s="16"/>
      <c r="GL170" s="16"/>
      <c r="GM170" s="16"/>
      <c r="GN170" s="16"/>
      <c r="GO170" s="16"/>
      <c r="GP170" s="16"/>
      <c r="GQ170" s="16"/>
      <c r="GR170" s="16"/>
      <c r="GS170" s="16"/>
      <c r="GT170" s="16"/>
      <c r="GU170" s="16"/>
      <c r="GV170" s="16"/>
      <c r="GW170" s="16"/>
      <c r="GX170" s="16"/>
      <c r="GY170" s="16"/>
      <c r="GZ170" s="16"/>
      <c r="HA170" s="16"/>
      <c r="HB170" s="16"/>
      <c r="HC170" s="16"/>
      <c r="HD170" s="16"/>
      <c r="HE170" s="16"/>
      <c r="HF170" s="16"/>
      <c r="HG170" s="16"/>
      <c r="HH170" s="16"/>
      <c r="HI170" s="16"/>
      <c r="HJ170" s="16"/>
      <c r="HK170" s="16"/>
      <c r="HL170" s="16"/>
      <c r="HM170" s="16"/>
      <c r="HN170" s="16"/>
      <c r="HO170" s="16"/>
      <c r="HP170" s="16"/>
      <c r="HQ170" s="16"/>
      <c r="HR170" s="16"/>
      <c r="HS170" s="16"/>
      <c r="HT170" s="16"/>
      <c r="HU170" s="16"/>
      <c r="HV170" s="16"/>
      <c r="HW170" s="16"/>
      <c r="HX170" s="16"/>
      <c r="HY170" s="16"/>
      <c r="HZ170" s="16"/>
      <c r="IA170" s="16"/>
      <c r="IB170" s="16"/>
      <c r="IC170" s="16"/>
      <c r="ID170" s="16"/>
      <c r="IE170" s="16"/>
      <c r="IF170" s="16"/>
      <c r="IG170" s="16"/>
      <c r="IH170" s="16"/>
      <c r="II170" s="16"/>
      <c r="IJ170" s="16"/>
      <c r="IK170" s="16"/>
      <c r="IL170" s="16"/>
      <c r="IM170" s="16"/>
      <c r="IN170" s="16"/>
      <c r="IO170" s="16"/>
      <c r="IP170" s="16"/>
      <c r="IQ170" s="16"/>
      <c r="IR170" s="16"/>
      <c r="IS170" s="16"/>
      <c r="IT170" s="16"/>
      <c r="IU170" s="16"/>
      <c r="IV170" s="16"/>
      <c r="IW170" s="16"/>
      <c r="IX170" s="16"/>
      <c r="IY170" s="16"/>
      <c r="IZ170" s="16"/>
      <c r="JA170" s="16"/>
      <c r="JB170" s="16"/>
      <c r="JC170" s="16"/>
      <c r="JD170" s="16"/>
      <c r="JE170" s="16"/>
      <c r="JF170" s="16"/>
      <c r="JG170" s="16"/>
      <c r="JH170" s="16"/>
      <c r="JI170" s="16"/>
      <c r="JJ170" s="16"/>
      <c r="JK170" s="16"/>
      <c r="JL170" s="16"/>
      <c r="JM170" s="16"/>
      <c r="JN170" s="16"/>
      <c r="JO170" s="16"/>
      <c r="JP170" s="16"/>
      <c r="JQ170" s="16"/>
      <c r="JR170" s="16"/>
      <c r="JS170" s="16"/>
      <c r="JT170" s="16"/>
      <c r="JU170" s="16"/>
      <c r="JV170" s="16"/>
      <c r="JW170" s="16"/>
      <c r="JX170" s="16"/>
      <c r="JY170" s="16"/>
      <c r="JZ170" s="16"/>
      <c r="KA170" s="16"/>
      <c r="KB170" s="16"/>
      <c r="KC170" s="16"/>
      <c r="KD170" s="16"/>
      <c r="KE170" s="16"/>
      <c r="KF170" s="16"/>
      <c r="KG170" s="16"/>
      <c r="KH170" s="16"/>
      <c r="KI170" s="16"/>
      <c r="KJ170" s="16"/>
      <c r="KK170" s="16"/>
      <c r="KL170" s="16"/>
      <c r="KM170" s="16"/>
      <c r="KN170" s="16"/>
      <c r="KO170" s="16"/>
      <c r="KP170" s="16"/>
      <c r="KQ170" s="16"/>
      <c r="KR170" s="16"/>
      <c r="KS170" s="16"/>
      <c r="KT170" s="16"/>
      <c r="KU170" s="16"/>
      <c r="KV170" s="16"/>
      <c r="KW170" s="16"/>
      <c r="KX170" s="16"/>
      <c r="KY170" s="16"/>
      <c r="KZ170" s="16"/>
      <c r="LA170" s="16"/>
      <c r="LB170" s="16"/>
      <c r="LC170" s="16"/>
      <c r="LD170" s="16"/>
      <c r="LE170" s="16"/>
      <c r="LF170" s="16"/>
      <c r="LG170" s="16"/>
      <c r="LH170" s="16"/>
      <c r="LI170" s="16"/>
      <c r="LJ170" s="16"/>
      <c r="LK170" s="16"/>
      <c r="LL170" s="16"/>
      <c r="LM170" s="16"/>
      <c r="LN170" s="16"/>
      <c r="LO170" s="16"/>
      <c r="LP170" s="16"/>
      <c r="LQ170" s="16"/>
      <c r="LR170" s="16"/>
      <c r="LS170" s="16"/>
      <c r="LT170" s="16"/>
      <c r="LU170" s="16"/>
      <c r="LV170" s="16"/>
      <c r="LW170" s="16"/>
      <c r="LX170" s="16"/>
      <c r="LY170" s="16"/>
      <c r="LZ170" s="16"/>
      <c r="MA170" s="16"/>
      <c r="MB170" s="16"/>
      <c r="MC170" s="16"/>
      <c r="MD170" s="16"/>
      <c r="ME170" s="16"/>
      <c r="MF170" s="16"/>
      <c r="MG170" s="16"/>
      <c r="MH170" s="16"/>
      <c r="MI170" s="16"/>
      <c r="MJ170" s="16"/>
      <c r="MK170" s="16"/>
      <c r="ML170" s="16"/>
      <c r="MM170" s="16"/>
      <c r="MN170" s="16"/>
      <c r="MO170" s="16"/>
      <c r="MP170" s="16"/>
      <c r="MQ170" s="16"/>
      <c r="MR170" s="16"/>
      <c r="MS170" s="16"/>
      <c r="MT170" s="16"/>
      <c r="MU170" s="16"/>
      <c r="MV170" s="16"/>
      <c r="MW170" s="16"/>
      <c r="MX170" s="16"/>
      <c r="MY170" s="16"/>
      <c r="MZ170" s="16"/>
      <c r="NA170" s="16"/>
      <c r="NB170" s="16"/>
      <c r="NC170" s="16"/>
      <c r="ND170" s="16"/>
      <c r="NE170" s="16"/>
      <c r="NF170" s="16"/>
      <c r="NG170" s="16"/>
      <c r="NH170" s="16"/>
      <c r="NI170" s="16"/>
      <c r="NJ170" s="16"/>
      <c r="NK170" s="16"/>
      <c r="NL170" s="16"/>
      <c r="NM170" s="16"/>
      <c r="NN170" s="16"/>
      <c r="NO170" s="16"/>
      <c r="NP170" s="16"/>
      <c r="NQ170" s="16"/>
      <c r="NR170" s="16"/>
      <c r="NS170" s="16"/>
      <c r="NT170" s="16"/>
      <c r="NU170" s="16"/>
      <c r="NV170" s="16"/>
      <c r="NW170" s="16"/>
      <c r="NX170" s="16"/>
      <c r="NY170" s="16"/>
      <c r="NZ170" s="16"/>
      <c r="OA170" s="16"/>
      <c r="OB170" s="16"/>
      <c r="OC170" s="16"/>
      <c r="OD170" s="16"/>
      <c r="OE170" s="16"/>
      <c r="OF170" s="16"/>
      <c r="OG170" s="16"/>
      <c r="OH170" s="16"/>
      <c r="OI170" s="16"/>
      <c r="OJ170" s="16"/>
      <c r="OK170" s="16"/>
      <c r="OL170" s="16"/>
      <c r="OM170" s="16"/>
      <c r="ON170" s="16"/>
      <c r="OO170" s="16"/>
      <c r="OP170" s="16"/>
      <c r="OQ170" s="16"/>
      <c r="OR170" s="16"/>
      <c r="OS170" s="16"/>
      <c r="OT170" s="16"/>
      <c r="OU170" s="16"/>
      <c r="OV170" s="16"/>
      <c r="OW170" s="16"/>
      <c r="OX170" s="16"/>
      <c r="OY170" s="16"/>
      <c r="OZ170" s="16"/>
      <c r="PA170" s="16"/>
      <c r="PB170" s="16"/>
      <c r="PC170" s="16"/>
      <c r="PD170" s="16"/>
      <c r="PE170" s="16"/>
      <c r="PF170" s="16"/>
      <c r="PG170" s="16"/>
      <c r="PH170" s="16"/>
      <c r="PI170" s="16"/>
      <c r="PJ170" s="16"/>
      <c r="PK170" s="16"/>
      <c r="PL170" s="16"/>
      <c r="PM170" s="16"/>
      <c r="PN170" s="16"/>
      <c r="PO170" s="16"/>
      <c r="PP170" s="16"/>
      <c r="PQ170" s="16"/>
      <c r="PR170" s="16"/>
      <c r="PS170" s="16"/>
      <c r="PT170" s="16"/>
      <c r="PU170" s="16"/>
      <c r="PV170" s="16"/>
      <c r="PW170" s="16"/>
      <c r="PX170" s="16"/>
      <c r="PY170" s="16"/>
      <c r="PZ170" s="16"/>
      <c r="QA170" s="16"/>
      <c r="QB170" s="16"/>
      <c r="QC170" s="16"/>
      <c r="QD170" s="16"/>
      <c r="QE170" s="16"/>
      <c r="QF170" s="16"/>
      <c r="QG170" s="16"/>
      <c r="QH170" s="16"/>
      <c r="QI170" s="16"/>
      <c r="QJ170" s="16"/>
      <c r="QK170" s="16"/>
      <c r="QL170" s="16"/>
      <c r="QM170" s="16"/>
      <c r="QN170" s="16"/>
      <c r="QO170" s="16"/>
      <c r="QP170" s="16"/>
      <c r="QQ170" s="16"/>
      <c r="QR170" s="16"/>
      <c r="QS170" s="16"/>
      <c r="QT170" s="16"/>
      <c r="QU170" s="16"/>
      <c r="QV170" s="16"/>
      <c r="QW170" s="16"/>
      <c r="QX170" s="16"/>
      <c r="QY170" s="16"/>
      <c r="QZ170" s="16"/>
      <c r="RA170" s="16"/>
      <c r="RB170" s="16"/>
      <c r="RC170" s="16"/>
      <c r="RD170" s="16"/>
      <c r="RE170" s="16"/>
      <c r="RF170" s="16"/>
      <c r="RG170" s="16"/>
      <c r="RH170" s="16"/>
      <c r="RI170" s="16"/>
      <c r="RJ170" s="16"/>
      <c r="RK170" s="16"/>
      <c r="RL170" s="16"/>
      <c r="RM170" s="16"/>
      <c r="RN170" s="16"/>
      <c r="RO170" s="16"/>
      <c r="RP170" s="16"/>
      <c r="RQ170" s="16"/>
      <c r="RR170" s="16"/>
      <c r="RS170" s="16"/>
      <c r="RT170" s="16"/>
      <c r="RU170" s="16"/>
      <c r="RV170" s="16"/>
      <c r="RW170" s="16"/>
      <c r="RX170" s="16"/>
      <c r="RY170" s="16"/>
      <c r="RZ170" s="16"/>
      <c r="SA170" s="16"/>
      <c r="SB170" s="16"/>
      <c r="SC170" s="16"/>
      <c r="SD170" s="16"/>
      <c r="SE170" s="16"/>
      <c r="SF170" s="16"/>
      <c r="SG170" s="16"/>
      <c r="SH170" s="16"/>
      <c r="SI170" s="16"/>
      <c r="SJ170" s="16"/>
      <c r="SK170" s="16"/>
      <c r="SL170" s="16"/>
      <c r="SM170" s="16"/>
      <c r="SN170" s="16"/>
      <c r="SO170" s="16"/>
      <c r="SP170" s="16"/>
      <c r="SQ170" s="16"/>
      <c r="SR170" s="16"/>
      <c r="SS170" s="16"/>
      <c r="ST170" s="16"/>
      <c r="SU170" s="16"/>
      <c r="SV170" s="16"/>
      <c r="SW170" s="16"/>
      <c r="SX170" s="16"/>
      <c r="SY170" s="16"/>
      <c r="SZ170" s="16"/>
      <c r="TA170" s="16"/>
      <c r="TB170" s="16"/>
      <c r="TC170" s="16"/>
      <c r="TD170" s="16"/>
      <c r="TE170" s="16"/>
      <c r="TF170" s="16"/>
      <c r="TG170" s="16"/>
      <c r="TH170" s="16"/>
      <c r="TI170" s="16"/>
      <c r="TJ170" s="16"/>
      <c r="TK170" s="16"/>
      <c r="TL170" s="16"/>
      <c r="TM170" s="16"/>
      <c r="TN170" s="16"/>
      <c r="TO170" s="16"/>
      <c r="TP170" s="16"/>
    </row>
    <row r="171" spans="1:536" s="98" customFormat="1" x14ac:dyDescent="0.35">
      <c r="A171" s="623"/>
      <c r="B171" s="623"/>
      <c r="C171" s="623"/>
      <c r="D171" s="16"/>
      <c r="E171" s="16"/>
      <c r="F171" s="623"/>
      <c r="G171" s="623"/>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c r="GK171" s="16"/>
      <c r="GL171" s="16"/>
      <c r="GM171" s="16"/>
      <c r="GN171" s="16"/>
      <c r="GO171" s="16"/>
      <c r="GP171" s="16"/>
      <c r="GQ171" s="16"/>
      <c r="GR171" s="16"/>
      <c r="GS171" s="16"/>
      <c r="GT171" s="16"/>
      <c r="GU171" s="16"/>
      <c r="GV171" s="16"/>
      <c r="GW171" s="16"/>
      <c r="GX171" s="16"/>
      <c r="GY171" s="16"/>
      <c r="GZ171" s="16"/>
      <c r="HA171" s="16"/>
      <c r="HB171" s="16"/>
      <c r="HC171" s="16"/>
      <c r="HD171" s="16"/>
      <c r="HE171" s="16"/>
      <c r="HF171" s="16"/>
      <c r="HG171" s="16"/>
      <c r="HH171" s="16"/>
      <c r="HI171" s="16"/>
      <c r="HJ171" s="16"/>
      <c r="HK171" s="16"/>
      <c r="HL171" s="16"/>
      <c r="HM171" s="16"/>
      <c r="HN171" s="16"/>
      <c r="HO171" s="16"/>
      <c r="HP171" s="16"/>
      <c r="HQ171" s="16"/>
      <c r="HR171" s="16"/>
      <c r="HS171" s="16"/>
      <c r="HT171" s="16"/>
      <c r="HU171" s="16"/>
      <c r="HV171" s="16"/>
      <c r="HW171" s="16"/>
      <c r="HX171" s="16"/>
      <c r="HY171" s="16"/>
      <c r="HZ171" s="16"/>
      <c r="IA171" s="16"/>
      <c r="IB171" s="16"/>
      <c r="IC171" s="16"/>
      <c r="ID171" s="16"/>
      <c r="IE171" s="16"/>
      <c r="IF171" s="16"/>
      <c r="IG171" s="16"/>
      <c r="IH171" s="16"/>
      <c r="II171" s="16"/>
      <c r="IJ171" s="16"/>
      <c r="IK171" s="16"/>
      <c r="IL171" s="16"/>
      <c r="IM171" s="16"/>
      <c r="IN171" s="16"/>
      <c r="IO171" s="16"/>
      <c r="IP171" s="16"/>
      <c r="IQ171" s="16"/>
      <c r="IR171" s="16"/>
      <c r="IS171" s="16"/>
      <c r="IT171" s="16"/>
      <c r="IU171" s="16"/>
      <c r="IV171" s="16"/>
      <c r="IW171" s="16"/>
      <c r="IX171" s="16"/>
      <c r="IY171" s="16"/>
      <c r="IZ171" s="16"/>
      <c r="JA171" s="16"/>
      <c r="JB171" s="16"/>
      <c r="JC171" s="16"/>
      <c r="JD171" s="16"/>
      <c r="JE171" s="16"/>
      <c r="JF171" s="16"/>
      <c r="JG171" s="16"/>
      <c r="JH171" s="16"/>
      <c r="JI171" s="16"/>
      <c r="JJ171" s="16"/>
      <c r="JK171" s="16"/>
      <c r="JL171" s="16"/>
      <c r="JM171" s="16"/>
      <c r="JN171" s="16"/>
      <c r="JO171" s="16"/>
      <c r="JP171" s="16"/>
      <c r="JQ171" s="16"/>
      <c r="JR171" s="16"/>
      <c r="JS171" s="16"/>
      <c r="JT171" s="16"/>
      <c r="JU171" s="16"/>
      <c r="JV171" s="16"/>
      <c r="JW171" s="16"/>
      <c r="JX171" s="16"/>
      <c r="JY171" s="16"/>
      <c r="JZ171" s="16"/>
      <c r="KA171" s="16"/>
      <c r="KB171" s="16"/>
      <c r="KC171" s="16"/>
      <c r="KD171" s="16"/>
      <c r="KE171" s="16"/>
      <c r="KF171" s="16"/>
      <c r="KG171" s="16"/>
      <c r="KH171" s="16"/>
      <c r="KI171" s="16"/>
      <c r="KJ171" s="16"/>
      <c r="KK171" s="16"/>
      <c r="KL171" s="16"/>
      <c r="KM171" s="16"/>
      <c r="KN171" s="16"/>
      <c r="KO171" s="16"/>
      <c r="KP171" s="16"/>
      <c r="KQ171" s="16"/>
      <c r="KR171" s="16"/>
      <c r="KS171" s="16"/>
      <c r="KT171" s="16"/>
      <c r="KU171" s="16"/>
      <c r="KV171" s="16"/>
      <c r="KW171" s="16"/>
      <c r="KX171" s="16"/>
      <c r="KY171" s="16"/>
      <c r="KZ171" s="16"/>
      <c r="LA171" s="16"/>
      <c r="LB171" s="16"/>
      <c r="LC171" s="16"/>
      <c r="LD171" s="16"/>
      <c r="LE171" s="16"/>
      <c r="LF171" s="16"/>
      <c r="LG171" s="16"/>
      <c r="LH171" s="16"/>
      <c r="LI171" s="16"/>
      <c r="LJ171" s="16"/>
      <c r="LK171" s="16"/>
      <c r="LL171" s="16"/>
      <c r="LM171" s="16"/>
      <c r="LN171" s="16"/>
      <c r="LO171" s="16"/>
      <c r="LP171" s="16"/>
      <c r="LQ171" s="16"/>
      <c r="LR171" s="16"/>
      <c r="LS171" s="16"/>
      <c r="LT171" s="16"/>
      <c r="LU171" s="16"/>
      <c r="LV171" s="16"/>
      <c r="LW171" s="16"/>
      <c r="LX171" s="16"/>
      <c r="LY171" s="16"/>
      <c r="LZ171" s="16"/>
      <c r="MA171" s="16"/>
      <c r="MB171" s="16"/>
      <c r="MC171" s="16"/>
      <c r="MD171" s="16"/>
      <c r="ME171" s="16"/>
      <c r="MF171" s="16"/>
      <c r="MG171" s="16"/>
      <c r="MH171" s="16"/>
      <c r="MI171" s="16"/>
      <c r="MJ171" s="16"/>
      <c r="MK171" s="16"/>
      <c r="ML171" s="16"/>
      <c r="MM171" s="16"/>
      <c r="MN171" s="16"/>
      <c r="MO171" s="16"/>
      <c r="MP171" s="16"/>
      <c r="MQ171" s="16"/>
      <c r="MR171" s="16"/>
      <c r="MS171" s="16"/>
      <c r="MT171" s="16"/>
      <c r="MU171" s="16"/>
      <c r="MV171" s="16"/>
      <c r="MW171" s="16"/>
      <c r="MX171" s="16"/>
      <c r="MY171" s="16"/>
      <c r="MZ171" s="16"/>
      <c r="NA171" s="16"/>
      <c r="NB171" s="16"/>
      <c r="NC171" s="16"/>
      <c r="ND171" s="16"/>
      <c r="NE171" s="16"/>
      <c r="NF171" s="16"/>
      <c r="NG171" s="16"/>
      <c r="NH171" s="16"/>
      <c r="NI171" s="16"/>
      <c r="NJ171" s="16"/>
      <c r="NK171" s="16"/>
      <c r="NL171" s="16"/>
      <c r="NM171" s="16"/>
      <c r="NN171" s="16"/>
      <c r="NO171" s="16"/>
      <c r="NP171" s="16"/>
      <c r="NQ171" s="16"/>
      <c r="NR171" s="16"/>
      <c r="NS171" s="16"/>
      <c r="NT171" s="16"/>
      <c r="NU171" s="16"/>
      <c r="NV171" s="16"/>
      <c r="NW171" s="16"/>
      <c r="NX171" s="16"/>
      <c r="NY171" s="16"/>
      <c r="NZ171" s="16"/>
      <c r="OA171" s="16"/>
      <c r="OB171" s="16"/>
      <c r="OC171" s="16"/>
      <c r="OD171" s="16"/>
      <c r="OE171" s="16"/>
      <c r="OF171" s="16"/>
      <c r="OG171" s="16"/>
      <c r="OH171" s="16"/>
      <c r="OI171" s="16"/>
      <c r="OJ171" s="16"/>
      <c r="OK171" s="16"/>
      <c r="OL171" s="16"/>
      <c r="OM171" s="16"/>
      <c r="ON171" s="16"/>
      <c r="OO171" s="16"/>
      <c r="OP171" s="16"/>
      <c r="OQ171" s="16"/>
      <c r="OR171" s="16"/>
      <c r="OS171" s="16"/>
      <c r="OT171" s="16"/>
      <c r="OU171" s="16"/>
      <c r="OV171" s="16"/>
      <c r="OW171" s="16"/>
      <c r="OX171" s="16"/>
      <c r="OY171" s="16"/>
      <c r="OZ171" s="16"/>
      <c r="PA171" s="16"/>
      <c r="PB171" s="16"/>
      <c r="PC171" s="16"/>
      <c r="PD171" s="16"/>
      <c r="PE171" s="16"/>
      <c r="PF171" s="16"/>
      <c r="PG171" s="16"/>
      <c r="PH171" s="16"/>
      <c r="PI171" s="16"/>
      <c r="PJ171" s="16"/>
      <c r="PK171" s="16"/>
      <c r="PL171" s="16"/>
      <c r="PM171" s="16"/>
      <c r="PN171" s="16"/>
      <c r="PO171" s="16"/>
      <c r="PP171" s="16"/>
      <c r="PQ171" s="16"/>
      <c r="PR171" s="16"/>
      <c r="PS171" s="16"/>
      <c r="PT171" s="16"/>
      <c r="PU171" s="16"/>
      <c r="PV171" s="16"/>
      <c r="PW171" s="16"/>
      <c r="PX171" s="16"/>
      <c r="PY171" s="16"/>
      <c r="PZ171" s="16"/>
      <c r="QA171" s="16"/>
      <c r="QB171" s="16"/>
      <c r="QC171" s="16"/>
      <c r="QD171" s="16"/>
      <c r="QE171" s="16"/>
      <c r="QF171" s="16"/>
      <c r="QG171" s="16"/>
      <c r="QH171" s="16"/>
      <c r="QI171" s="16"/>
      <c r="QJ171" s="16"/>
      <c r="QK171" s="16"/>
      <c r="QL171" s="16"/>
      <c r="QM171" s="16"/>
      <c r="QN171" s="16"/>
      <c r="QO171" s="16"/>
      <c r="QP171" s="16"/>
      <c r="QQ171" s="16"/>
      <c r="QR171" s="16"/>
      <c r="QS171" s="16"/>
      <c r="QT171" s="16"/>
      <c r="QU171" s="16"/>
      <c r="QV171" s="16"/>
      <c r="QW171" s="16"/>
      <c r="QX171" s="16"/>
      <c r="QY171" s="16"/>
      <c r="QZ171" s="16"/>
      <c r="RA171" s="16"/>
      <c r="RB171" s="16"/>
      <c r="RC171" s="16"/>
      <c r="RD171" s="16"/>
      <c r="RE171" s="16"/>
      <c r="RF171" s="16"/>
      <c r="RG171" s="16"/>
      <c r="RH171" s="16"/>
      <c r="RI171" s="16"/>
      <c r="RJ171" s="16"/>
      <c r="RK171" s="16"/>
      <c r="RL171" s="16"/>
      <c r="RM171" s="16"/>
      <c r="RN171" s="16"/>
      <c r="RO171" s="16"/>
      <c r="RP171" s="16"/>
      <c r="RQ171" s="16"/>
      <c r="RR171" s="16"/>
      <c r="RS171" s="16"/>
      <c r="RT171" s="16"/>
      <c r="RU171" s="16"/>
      <c r="RV171" s="16"/>
      <c r="RW171" s="16"/>
      <c r="RX171" s="16"/>
      <c r="RY171" s="16"/>
      <c r="RZ171" s="16"/>
      <c r="SA171" s="16"/>
      <c r="SB171" s="16"/>
      <c r="SC171" s="16"/>
      <c r="SD171" s="16"/>
      <c r="SE171" s="16"/>
      <c r="SF171" s="16"/>
      <c r="SG171" s="16"/>
      <c r="SH171" s="16"/>
      <c r="SI171" s="16"/>
      <c r="SJ171" s="16"/>
      <c r="SK171" s="16"/>
      <c r="SL171" s="16"/>
      <c r="SM171" s="16"/>
      <c r="SN171" s="16"/>
      <c r="SO171" s="16"/>
      <c r="SP171" s="16"/>
      <c r="SQ171" s="16"/>
      <c r="SR171" s="16"/>
      <c r="SS171" s="16"/>
      <c r="ST171" s="16"/>
      <c r="SU171" s="16"/>
      <c r="SV171" s="16"/>
      <c r="SW171" s="16"/>
      <c r="SX171" s="16"/>
      <c r="SY171" s="16"/>
      <c r="SZ171" s="16"/>
      <c r="TA171" s="16"/>
      <c r="TB171" s="16"/>
      <c r="TC171" s="16"/>
      <c r="TD171" s="16"/>
      <c r="TE171" s="16"/>
      <c r="TF171" s="16"/>
      <c r="TG171" s="16"/>
      <c r="TH171" s="16"/>
      <c r="TI171" s="16"/>
      <c r="TJ171" s="16"/>
      <c r="TK171" s="16"/>
      <c r="TL171" s="16"/>
      <c r="TM171" s="16"/>
      <c r="TN171" s="16"/>
      <c r="TO171" s="16"/>
      <c r="TP171" s="16"/>
    </row>
    <row r="172" spans="1:536" s="98" customFormat="1" x14ac:dyDescent="0.35">
      <c r="A172" s="623"/>
      <c r="B172" s="623"/>
      <c r="C172" s="623"/>
      <c r="D172" s="16"/>
      <c r="E172" s="16"/>
      <c r="F172" s="623"/>
      <c r="G172" s="623"/>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c r="GK172" s="16"/>
      <c r="GL172" s="16"/>
      <c r="GM172" s="16"/>
      <c r="GN172" s="16"/>
      <c r="GO172" s="16"/>
      <c r="GP172" s="16"/>
      <c r="GQ172" s="16"/>
      <c r="GR172" s="16"/>
      <c r="GS172" s="16"/>
      <c r="GT172" s="16"/>
      <c r="GU172" s="16"/>
      <c r="GV172" s="16"/>
      <c r="GW172" s="16"/>
      <c r="GX172" s="16"/>
      <c r="GY172" s="16"/>
      <c r="GZ172" s="16"/>
      <c r="HA172" s="16"/>
      <c r="HB172" s="16"/>
      <c r="HC172" s="16"/>
      <c r="HD172" s="16"/>
      <c r="HE172" s="16"/>
      <c r="HF172" s="16"/>
      <c r="HG172" s="16"/>
      <c r="HH172" s="16"/>
      <c r="HI172" s="16"/>
      <c r="HJ172" s="16"/>
      <c r="HK172" s="16"/>
      <c r="HL172" s="16"/>
      <c r="HM172" s="16"/>
      <c r="HN172" s="16"/>
      <c r="HO172" s="16"/>
      <c r="HP172" s="16"/>
      <c r="HQ172" s="16"/>
      <c r="HR172" s="16"/>
      <c r="HS172" s="16"/>
      <c r="HT172" s="16"/>
      <c r="HU172" s="16"/>
      <c r="HV172" s="16"/>
      <c r="HW172" s="16"/>
      <c r="HX172" s="16"/>
      <c r="HY172" s="16"/>
      <c r="HZ172" s="16"/>
      <c r="IA172" s="16"/>
      <c r="IB172" s="16"/>
      <c r="IC172" s="16"/>
      <c r="ID172" s="16"/>
      <c r="IE172" s="16"/>
      <c r="IF172" s="16"/>
      <c r="IG172" s="16"/>
      <c r="IH172" s="16"/>
      <c r="II172" s="16"/>
      <c r="IJ172" s="16"/>
      <c r="IK172" s="16"/>
      <c r="IL172" s="16"/>
      <c r="IM172" s="16"/>
      <c r="IN172" s="16"/>
      <c r="IO172" s="16"/>
      <c r="IP172" s="16"/>
      <c r="IQ172" s="16"/>
      <c r="IR172" s="16"/>
      <c r="IS172" s="16"/>
      <c r="IT172" s="16"/>
      <c r="IU172" s="16"/>
      <c r="IV172" s="16"/>
      <c r="IW172" s="16"/>
      <c r="IX172" s="16"/>
      <c r="IY172" s="16"/>
      <c r="IZ172" s="16"/>
      <c r="JA172" s="16"/>
      <c r="JB172" s="16"/>
      <c r="JC172" s="16"/>
      <c r="JD172" s="16"/>
      <c r="JE172" s="16"/>
      <c r="JF172" s="16"/>
      <c r="JG172" s="16"/>
      <c r="JH172" s="16"/>
      <c r="JI172" s="16"/>
      <c r="JJ172" s="16"/>
      <c r="JK172" s="16"/>
      <c r="JL172" s="16"/>
      <c r="JM172" s="16"/>
      <c r="JN172" s="16"/>
      <c r="JO172" s="16"/>
      <c r="JP172" s="16"/>
      <c r="JQ172" s="16"/>
      <c r="JR172" s="16"/>
      <c r="JS172" s="16"/>
      <c r="JT172" s="16"/>
      <c r="JU172" s="16"/>
      <c r="JV172" s="16"/>
      <c r="JW172" s="16"/>
      <c r="JX172" s="16"/>
      <c r="JY172" s="16"/>
      <c r="JZ172" s="16"/>
      <c r="KA172" s="16"/>
      <c r="KB172" s="16"/>
      <c r="KC172" s="16"/>
      <c r="KD172" s="16"/>
      <c r="KE172" s="16"/>
      <c r="KF172" s="16"/>
      <c r="KG172" s="16"/>
      <c r="KH172" s="16"/>
      <c r="KI172" s="16"/>
      <c r="KJ172" s="16"/>
      <c r="KK172" s="16"/>
      <c r="KL172" s="16"/>
      <c r="KM172" s="16"/>
      <c r="KN172" s="16"/>
      <c r="KO172" s="16"/>
      <c r="KP172" s="16"/>
      <c r="KQ172" s="16"/>
      <c r="KR172" s="16"/>
      <c r="KS172" s="16"/>
      <c r="KT172" s="16"/>
      <c r="KU172" s="16"/>
      <c r="KV172" s="16"/>
      <c r="KW172" s="16"/>
      <c r="KX172" s="16"/>
      <c r="KY172" s="16"/>
      <c r="KZ172" s="16"/>
      <c r="LA172" s="16"/>
      <c r="LB172" s="16"/>
      <c r="LC172" s="16"/>
      <c r="LD172" s="16"/>
      <c r="LE172" s="16"/>
      <c r="LF172" s="16"/>
      <c r="LG172" s="16"/>
      <c r="LH172" s="16"/>
      <c r="LI172" s="16"/>
      <c r="LJ172" s="16"/>
      <c r="LK172" s="16"/>
      <c r="LL172" s="16"/>
      <c r="LM172" s="16"/>
      <c r="LN172" s="16"/>
      <c r="LO172" s="16"/>
      <c r="LP172" s="16"/>
      <c r="LQ172" s="16"/>
      <c r="LR172" s="16"/>
      <c r="LS172" s="16"/>
      <c r="LT172" s="16"/>
      <c r="LU172" s="16"/>
      <c r="LV172" s="16"/>
      <c r="LW172" s="16"/>
      <c r="LX172" s="16"/>
      <c r="LY172" s="16"/>
      <c r="LZ172" s="16"/>
      <c r="MA172" s="16"/>
      <c r="MB172" s="16"/>
      <c r="MC172" s="16"/>
      <c r="MD172" s="16"/>
      <c r="ME172" s="16"/>
      <c r="MF172" s="16"/>
      <c r="MG172" s="16"/>
      <c r="MH172" s="16"/>
      <c r="MI172" s="16"/>
      <c r="MJ172" s="16"/>
      <c r="MK172" s="16"/>
      <c r="ML172" s="16"/>
      <c r="MM172" s="16"/>
      <c r="MN172" s="16"/>
      <c r="MO172" s="16"/>
      <c r="MP172" s="16"/>
      <c r="MQ172" s="16"/>
      <c r="MR172" s="16"/>
      <c r="MS172" s="16"/>
      <c r="MT172" s="16"/>
      <c r="MU172" s="16"/>
      <c r="MV172" s="16"/>
      <c r="MW172" s="16"/>
      <c r="MX172" s="16"/>
      <c r="MY172" s="16"/>
      <c r="MZ172" s="16"/>
      <c r="NA172" s="16"/>
      <c r="NB172" s="16"/>
      <c r="NC172" s="16"/>
      <c r="ND172" s="16"/>
      <c r="NE172" s="16"/>
      <c r="NF172" s="16"/>
      <c r="NG172" s="16"/>
      <c r="NH172" s="16"/>
      <c r="NI172" s="16"/>
      <c r="NJ172" s="16"/>
      <c r="NK172" s="16"/>
      <c r="NL172" s="16"/>
      <c r="NM172" s="16"/>
      <c r="NN172" s="16"/>
      <c r="NO172" s="16"/>
      <c r="NP172" s="16"/>
      <c r="NQ172" s="16"/>
      <c r="NR172" s="16"/>
      <c r="NS172" s="16"/>
      <c r="NT172" s="16"/>
      <c r="NU172" s="16"/>
      <c r="NV172" s="16"/>
      <c r="NW172" s="16"/>
      <c r="NX172" s="16"/>
      <c r="NY172" s="16"/>
      <c r="NZ172" s="16"/>
      <c r="OA172" s="16"/>
      <c r="OB172" s="16"/>
      <c r="OC172" s="16"/>
      <c r="OD172" s="16"/>
      <c r="OE172" s="16"/>
      <c r="OF172" s="16"/>
      <c r="OG172" s="16"/>
      <c r="OH172" s="16"/>
      <c r="OI172" s="16"/>
      <c r="OJ172" s="16"/>
      <c r="OK172" s="16"/>
      <c r="OL172" s="16"/>
      <c r="OM172" s="16"/>
      <c r="ON172" s="16"/>
      <c r="OO172" s="16"/>
      <c r="OP172" s="16"/>
      <c r="OQ172" s="16"/>
      <c r="OR172" s="16"/>
      <c r="OS172" s="16"/>
      <c r="OT172" s="16"/>
      <c r="OU172" s="16"/>
      <c r="OV172" s="16"/>
      <c r="OW172" s="16"/>
      <c r="OX172" s="16"/>
      <c r="OY172" s="16"/>
      <c r="OZ172" s="16"/>
      <c r="PA172" s="16"/>
      <c r="PB172" s="16"/>
      <c r="PC172" s="16"/>
      <c r="PD172" s="16"/>
      <c r="PE172" s="16"/>
      <c r="PF172" s="16"/>
      <c r="PG172" s="16"/>
      <c r="PH172" s="16"/>
      <c r="PI172" s="16"/>
      <c r="PJ172" s="16"/>
      <c r="PK172" s="16"/>
      <c r="PL172" s="16"/>
      <c r="PM172" s="16"/>
      <c r="PN172" s="16"/>
      <c r="PO172" s="16"/>
      <c r="PP172" s="16"/>
      <c r="PQ172" s="16"/>
      <c r="PR172" s="16"/>
      <c r="PS172" s="16"/>
      <c r="PT172" s="16"/>
      <c r="PU172" s="16"/>
      <c r="PV172" s="16"/>
      <c r="PW172" s="16"/>
      <c r="PX172" s="16"/>
      <c r="PY172" s="16"/>
      <c r="PZ172" s="16"/>
      <c r="QA172" s="16"/>
      <c r="QB172" s="16"/>
      <c r="QC172" s="16"/>
      <c r="QD172" s="16"/>
      <c r="QE172" s="16"/>
      <c r="QF172" s="16"/>
      <c r="QG172" s="16"/>
      <c r="QH172" s="16"/>
      <c r="QI172" s="16"/>
      <c r="QJ172" s="16"/>
      <c r="QK172" s="16"/>
      <c r="QL172" s="16"/>
      <c r="QM172" s="16"/>
      <c r="QN172" s="16"/>
      <c r="QO172" s="16"/>
      <c r="QP172" s="16"/>
      <c r="QQ172" s="16"/>
      <c r="QR172" s="16"/>
      <c r="QS172" s="16"/>
      <c r="QT172" s="16"/>
      <c r="QU172" s="16"/>
      <c r="QV172" s="16"/>
      <c r="QW172" s="16"/>
      <c r="QX172" s="16"/>
      <c r="QY172" s="16"/>
      <c r="QZ172" s="16"/>
      <c r="RA172" s="16"/>
      <c r="RB172" s="16"/>
      <c r="RC172" s="16"/>
      <c r="RD172" s="16"/>
      <c r="RE172" s="16"/>
      <c r="RF172" s="16"/>
      <c r="RG172" s="16"/>
      <c r="RH172" s="16"/>
      <c r="RI172" s="16"/>
      <c r="RJ172" s="16"/>
      <c r="RK172" s="16"/>
      <c r="RL172" s="16"/>
      <c r="RM172" s="16"/>
      <c r="RN172" s="16"/>
      <c r="RO172" s="16"/>
      <c r="RP172" s="16"/>
      <c r="RQ172" s="16"/>
      <c r="RR172" s="16"/>
      <c r="RS172" s="16"/>
      <c r="RT172" s="16"/>
      <c r="RU172" s="16"/>
      <c r="RV172" s="16"/>
      <c r="RW172" s="16"/>
      <c r="RX172" s="16"/>
      <c r="RY172" s="16"/>
      <c r="RZ172" s="16"/>
      <c r="SA172" s="16"/>
      <c r="SB172" s="16"/>
      <c r="SC172" s="16"/>
      <c r="SD172" s="16"/>
      <c r="SE172" s="16"/>
      <c r="SF172" s="16"/>
      <c r="SG172" s="16"/>
      <c r="SH172" s="16"/>
      <c r="SI172" s="16"/>
      <c r="SJ172" s="16"/>
      <c r="SK172" s="16"/>
      <c r="SL172" s="16"/>
      <c r="SM172" s="16"/>
      <c r="SN172" s="16"/>
      <c r="SO172" s="16"/>
      <c r="SP172" s="16"/>
      <c r="SQ172" s="16"/>
      <c r="SR172" s="16"/>
      <c r="SS172" s="16"/>
      <c r="ST172" s="16"/>
      <c r="SU172" s="16"/>
      <c r="SV172" s="16"/>
      <c r="SW172" s="16"/>
      <c r="SX172" s="16"/>
      <c r="SY172" s="16"/>
      <c r="SZ172" s="16"/>
      <c r="TA172" s="16"/>
      <c r="TB172" s="16"/>
      <c r="TC172" s="16"/>
      <c r="TD172" s="16"/>
      <c r="TE172" s="16"/>
      <c r="TF172" s="16"/>
      <c r="TG172" s="16"/>
      <c r="TH172" s="16"/>
      <c r="TI172" s="16"/>
      <c r="TJ172" s="16"/>
      <c r="TK172" s="16"/>
      <c r="TL172" s="16"/>
      <c r="TM172" s="16"/>
      <c r="TN172" s="16"/>
      <c r="TO172" s="16"/>
      <c r="TP172" s="16"/>
    </row>
    <row r="173" spans="1:536" s="98" customFormat="1" x14ac:dyDescent="0.35">
      <c r="A173" s="623"/>
      <c r="B173" s="623"/>
      <c r="C173" s="623"/>
      <c r="D173" s="16"/>
      <c r="E173" s="16"/>
      <c r="F173" s="623"/>
      <c r="G173" s="623"/>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c r="GK173" s="16"/>
      <c r="GL173" s="16"/>
      <c r="GM173" s="16"/>
      <c r="GN173" s="16"/>
      <c r="GO173" s="16"/>
      <c r="GP173" s="16"/>
      <c r="GQ173" s="16"/>
      <c r="GR173" s="16"/>
      <c r="GS173" s="16"/>
      <c r="GT173" s="16"/>
      <c r="GU173" s="16"/>
      <c r="GV173" s="16"/>
      <c r="GW173" s="16"/>
      <c r="GX173" s="16"/>
      <c r="GY173" s="16"/>
      <c r="GZ173" s="16"/>
      <c r="HA173" s="16"/>
      <c r="HB173" s="16"/>
      <c r="HC173" s="16"/>
      <c r="HD173" s="16"/>
      <c r="HE173" s="16"/>
      <c r="HF173" s="16"/>
      <c r="HG173" s="16"/>
      <c r="HH173" s="16"/>
      <c r="HI173" s="16"/>
      <c r="HJ173" s="16"/>
      <c r="HK173" s="16"/>
      <c r="HL173" s="16"/>
      <c r="HM173" s="16"/>
      <c r="HN173" s="16"/>
      <c r="HO173" s="16"/>
      <c r="HP173" s="16"/>
      <c r="HQ173" s="16"/>
      <c r="HR173" s="16"/>
      <c r="HS173" s="16"/>
      <c r="HT173" s="16"/>
      <c r="HU173" s="16"/>
      <c r="HV173" s="16"/>
      <c r="HW173" s="16"/>
      <c r="HX173" s="16"/>
      <c r="HY173" s="16"/>
      <c r="HZ173" s="16"/>
      <c r="IA173" s="16"/>
      <c r="IB173" s="16"/>
      <c r="IC173" s="16"/>
      <c r="ID173" s="16"/>
      <c r="IE173" s="16"/>
      <c r="IF173" s="16"/>
      <c r="IG173" s="16"/>
      <c r="IH173" s="16"/>
      <c r="II173" s="16"/>
      <c r="IJ173" s="16"/>
      <c r="IK173" s="16"/>
      <c r="IL173" s="16"/>
      <c r="IM173" s="16"/>
      <c r="IN173" s="16"/>
      <c r="IO173" s="16"/>
      <c r="IP173" s="16"/>
      <c r="IQ173" s="16"/>
      <c r="IR173" s="16"/>
      <c r="IS173" s="16"/>
      <c r="IT173" s="16"/>
      <c r="IU173" s="16"/>
      <c r="IV173" s="16"/>
      <c r="IW173" s="16"/>
      <c r="IX173" s="16"/>
      <c r="IY173" s="16"/>
      <c r="IZ173" s="16"/>
      <c r="JA173" s="16"/>
      <c r="JB173" s="16"/>
      <c r="JC173" s="16"/>
      <c r="JD173" s="16"/>
      <c r="JE173" s="16"/>
      <c r="JF173" s="16"/>
      <c r="JG173" s="16"/>
      <c r="JH173" s="16"/>
      <c r="JI173" s="16"/>
      <c r="JJ173" s="16"/>
      <c r="JK173" s="16"/>
      <c r="JL173" s="16"/>
      <c r="JM173" s="16"/>
      <c r="JN173" s="16"/>
      <c r="JO173" s="16"/>
      <c r="JP173" s="16"/>
      <c r="JQ173" s="16"/>
      <c r="JR173" s="16"/>
      <c r="JS173" s="16"/>
      <c r="JT173" s="16"/>
      <c r="JU173" s="16"/>
      <c r="JV173" s="16"/>
      <c r="JW173" s="16"/>
      <c r="JX173" s="16"/>
      <c r="JY173" s="16"/>
      <c r="JZ173" s="16"/>
      <c r="KA173" s="16"/>
      <c r="KB173" s="16"/>
      <c r="KC173" s="16"/>
      <c r="KD173" s="16"/>
      <c r="KE173" s="16"/>
      <c r="KF173" s="16"/>
      <c r="KG173" s="16"/>
      <c r="KH173" s="16"/>
      <c r="KI173" s="16"/>
      <c r="KJ173" s="16"/>
      <c r="KK173" s="16"/>
      <c r="KL173" s="16"/>
      <c r="KM173" s="16"/>
      <c r="KN173" s="16"/>
      <c r="KO173" s="16"/>
      <c r="KP173" s="16"/>
      <c r="KQ173" s="16"/>
      <c r="KR173" s="16"/>
      <c r="KS173" s="16"/>
      <c r="KT173" s="16"/>
      <c r="KU173" s="16"/>
      <c r="KV173" s="16"/>
      <c r="KW173" s="16"/>
      <c r="KX173" s="16"/>
      <c r="KY173" s="16"/>
      <c r="KZ173" s="16"/>
      <c r="LA173" s="16"/>
      <c r="LB173" s="16"/>
      <c r="LC173" s="16"/>
      <c r="LD173" s="16"/>
      <c r="LE173" s="16"/>
      <c r="LF173" s="16"/>
      <c r="LG173" s="16"/>
      <c r="LH173" s="16"/>
      <c r="LI173" s="16"/>
      <c r="LJ173" s="16"/>
      <c r="LK173" s="16"/>
      <c r="LL173" s="16"/>
      <c r="LM173" s="16"/>
      <c r="LN173" s="16"/>
      <c r="LO173" s="16"/>
      <c r="LP173" s="16"/>
      <c r="LQ173" s="16"/>
      <c r="LR173" s="16"/>
      <c r="LS173" s="16"/>
      <c r="LT173" s="16"/>
      <c r="LU173" s="16"/>
      <c r="LV173" s="16"/>
      <c r="LW173" s="16"/>
      <c r="LX173" s="16"/>
      <c r="LY173" s="16"/>
      <c r="LZ173" s="16"/>
      <c r="MA173" s="16"/>
      <c r="MB173" s="16"/>
      <c r="MC173" s="16"/>
      <c r="MD173" s="16"/>
      <c r="ME173" s="16"/>
      <c r="MF173" s="16"/>
      <c r="MG173" s="16"/>
      <c r="MH173" s="16"/>
      <c r="MI173" s="16"/>
      <c r="MJ173" s="16"/>
      <c r="MK173" s="16"/>
      <c r="ML173" s="16"/>
      <c r="MM173" s="16"/>
      <c r="MN173" s="16"/>
      <c r="MO173" s="16"/>
      <c r="MP173" s="16"/>
      <c r="MQ173" s="16"/>
      <c r="MR173" s="16"/>
      <c r="MS173" s="16"/>
      <c r="MT173" s="16"/>
      <c r="MU173" s="16"/>
      <c r="MV173" s="16"/>
      <c r="MW173" s="16"/>
      <c r="MX173" s="16"/>
      <c r="MY173" s="16"/>
      <c r="MZ173" s="16"/>
      <c r="NA173" s="16"/>
      <c r="NB173" s="16"/>
      <c r="NC173" s="16"/>
      <c r="ND173" s="16"/>
      <c r="NE173" s="16"/>
      <c r="NF173" s="16"/>
      <c r="NG173" s="16"/>
      <c r="NH173" s="16"/>
      <c r="NI173" s="16"/>
      <c r="NJ173" s="16"/>
      <c r="NK173" s="16"/>
      <c r="NL173" s="16"/>
      <c r="NM173" s="16"/>
      <c r="NN173" s="16"/>
      <c r="NO173" s="16"/>
      <c r="NP173" s="16"/>
      <c r="NQ173" s="16"/>
      <c r="NR173" s="16"/>
      <c r="NS173" s="16"/>
      <c r="NT173" s="16"/>
      <c r="NU173" s="16"/>
      <c r="NV173" s="16"/>
      <c r="NW173" s="16"/>
      <c r="NX173" s="16"/>
      <c r="NY173" s="16"/>
      <c r="NZ173" s="16"/>
      <c r="OA173" s="16"/>
      <c r="OB173" s="16"/>
      <c r="OC173" s="16"/>
      <c r="OD173" s="16"/>
      <c r="OE173" s="16"/>
      <c r="OF173" s="16"/>
      <c r="OG173" s="16"/>
      <c r="OH173" s="16"/>
      <c r="OI173" s="16"/>
      <c r="OJ173" s="16"/>
      <c r="OK173" s="16"/>
      <c r="OL173" s="16"/>
      <c r="OM173" s="16"/>
      <c r="ON173" s="16"/>
      <c r="OO173" s="16"/>
      <c r="OP173" s="16"/>
      <c r="OQ173" s="16"/>
      <c r="OR173" s="16"/>
      <c r="OS173" s="16"/>
      <c r="OT173" s="16"/>
      <c r="OU173" s="16"/>
      <c r="OV173" s="16"/>
      <c r="OW173" s="16"/>
      <c r="OX173" s="16"/>
      <c r="OY173" s="16"/>
      <c r="OZ173" s="16"/>
      <c r="PA173" s="16"/>
      <c r="PB173" s="16"/>
      <c r="PC173" s="16"/>
      <c r="PD173" s="16"/>
      <c r="PE173" s="16"/>
      <c r="PF173" s="16"/>
      <c r="PG173" s="16"/>
      <c r="PH173" s="16"/>
      <c r="PI173" s="16"/>
      <c r="PJ173" s="16"/>
      <c r="PK173" s="16"/>
      <c r="PL173" s="16"/>
      <c r="PM173" s="16"/>
      <c r="PN173" s="16"/>
      <c r="PO173" s="16"/>
      <c r="PP173" s="16"/>
      <c r="PQ173" s="16"/>
      <c r="PR173" s="16"/>
      <c r="PS173" s="16"/>
      <c r="PT173" s="16"/>
      <c r="PU173" s="16"/>
      <c r="PV173" s="16"/>
      <c r="PW173" s="16"/>
      <c r="PX173" s="16"/>
      <c r="PY173" s="16"/>
      <c r="PZ173" s="16"/>
      <c r="QA173" s="16"/>
      <c r="QB173" s="16"/>
      <c r="QC173" s="16"/>
      <c r="QD173" s="16"/>
      <c r="QE173" s="16"/>
      <c r="QF173" s="16"/>
      <c r="QG173" s="16"/>
      <c r="QH173" s="16"/>
      <c r="QI173" s="16"/>
      <c r="QJ173" s="16"/>
      <c r="QK173" s="16"/>
      <c r="QL173" s="16"/>
      <c r="QM173" s="16"/>
      <c r="QN173" s="16"/>
      <c r="QO173" s="16"/>
      <c r="QP173" s="16"/>
      <c r="QQ173" s="16"/>
      <c r="QR173" s="16"/>
      <c r="QS173" s="16"/>
      <c r="QT173" s="16"/>
      <c r="QU173" s="16"/>
      <c r="QV173" s="16"/>
      <c r="QW173" s="16"/>
      <c r="QX173" s="16"/>
      <c r="QY173" s="16"/>
      <c r="QZ173" s="16"/>
      <c r="RA173" s="16"/>
      <c r="RB173" s="16"/>
      <c r="RC173" s="16"/>
      <c r="RD173" s="16"/>
      <c r="RE173" s="16"/>
      <c r="RF173" s="16"/>
      <c r="RG173" s="16"/>
      <c r="RH173" s="16"/>
      <c r="RI173" s="16"/>
      <c r="RJ173" s="16"/>
      <c r="RK173" s="16"/>
      <c r="RL173" s="16"/>
      <c r="RM173" s="16"/>
      <c r="RN173" s="16"/>
      <c r="RO173" s="16"/>
      <c r="RP173" s="16"/>
      <c r="RQ173" s="16"/>
      <c r="RR173" s="16"/>
      <c r="RS173" s="16"/>
      <c r="RT173" s="16"/>
      <c r="RU173" s="16"/>
      <c r="RV173" s="16"/>
      <c r="RW173" s="16"/>
      <c r="RX173" s="16"/>
      <c r="RY173" s="16"/>
      <c r="RZ173" s="16"/>
      <c r="SA173" s="16"/>
      <c r="SB173" s="16"/>
      <c r="SC173" s="16"/>
      <c r="SD173" s="16"/>
      <c r="SE173" s="16"/>
      <c r="SF173" s="16"/>
      <c r="SG173" s="16"/>
      <c r="SH173" s="16"/>
      <c r="SI173" s="16"/>
      <c r="SJ173" s="16"/>
      <c r="SK173" s="16"/>
      <c r="SL173" s="16"/>
      <c r="SM173" s="16"/>
      <c r="SN173" s="16"/>
      <c r="SO173" s="16"/>
      <c r="SP173" s="16"/>
      <c r="SQ173" s="16"/>
      <c r="SR173" s="16"/>
      <c r="SS173" s="16"/>
      <c r="ST173" s="16"/>
      <c r="SU173" s="16"/>
      <c r="SV173" s="16"/>
      <c r="SW173" s="16"/>
      <c r="SX173" s="16"/>
      <c r="SY173" s="16"/>
      <c r="SZ173" s="16"/>
      <c r="TA173" s="16"/>
      <c r="TB173" s="16"/>
      <c r="TC173" s="16"/>
      <c r="TD173" s="16"/>
      <c r="TE173" s="16"/>
      <c r="TF173" s="16"/>
      <c r="TG173" s="16"/>
      <c r="TH173" s="16"/>
      <c r="TI173" s="16"/>
      <c r="TJ173" s="16"/>
      <c r="TK173" s="16"/>
      <c r="TL173" s="16"/>
      <c r="TM173" s="16"/>
      <c r="TN173" s="16"/>
      <c r="TO173" s="16"/>
      <c r="TP173" s="16"/>
    </row>
    <row r="174" spans="1:536" s="98" customFormat="1" x14ac:dyDescent="0.35">
      <c r="A174" s="623"/>
      <c r="B174" s="623"/>
      <c r="C174" s="623"/>
      <c r="D174" s="16"/>
      <c r="E174" s="16"/>
      <c r="F174" s="623"/>
      <c r="G174" s="623"/>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c r="GK174" s="16"/>
      <c r="GL174" s="16"/>
      <c r="GM174" s="16"/>
      <c r="GN174" s="16"/>
      <c r="GO174" s="16"/>
      <c r="GP174" s="16"/>
      <c r="GQ174" s="16"/>
      <c r="GR174" s="16"/>
      <c r="GS174" s="16"/>
      <c r="GT174" s="16"/>
      <c r="GU174" s="16"/>
      <c r="GV174" s="16"/>
      <c r="GW174" s="16"/>
      <c r="GX174" s="16"/>
      <c r="GY174" s="16"/>
      <c r="GZ174" s="16"/>
      <c r="HA174" s="16"/>
      <c r="HB174" s="16"/>
      <c r="HC174" s="16"/>
      <c r="HD174" s="16"/>
      <c r="HE174" s="16"/>
      <c r="HF174" s="16"/>
      <c r="HG174" s="16"/>
      <c r="HH174" s="16"/>
      <c r="HI174" s="16"/>
      <c r="HJ174" s="16"/>
      <c r="HK174" s="16"/>
      <c r="HL174" s="16"/>
      <c r="HM174" s="16"/>
      <c r="HN174" s="16"/>
      <c r="HO174" s="16"/>
      <c r="HP174" s="16"/>
      <c r="HQ174" s="16"/>
      <c r="HR174" s="16"/>
      <c r="HS174" s="16"/>
      <c r="HT174" s="16"/>
      <c r="HU174" s="16"/>
      <c r="HV174" s="16"/>
      <c r="HW174" s="16"/>
      <c r="HX174" s="16"/>
      <c r="HY174" s="16"/>
      <c r="HZ174" s="16"/>
      <c r="IA174" s="16"/>
      <c r="IB174" s="16"/>
      <c r="IC174" s="16"/>
      <c r="ID174" s="16"/>
      <c r="IE174" s="16"/>
      <c r="IF174" s="16"/>
      <c r="IG174" s="16"/>
      <c r="IH174" s="16"/>
      <c r="II174" s="16"/>
      <c r="IJ174" s="16"/>
      <c r="IK174" s="16"/>
      <c r="IL174" s="16"/>
      <c r="IM174" s="16"/>
      <c r="IN174" s="16"/>
      <c r="IO174" s="16"/>
      <c r="IP174" s="16"/>
      <c r="IQ174" s="16"/>
      <c r="IR174" s="16"/>
      <c r="IS174" s="16"/>
      <c r="IT174" s="16"/>
      <c r="IU174" s="16"/>
      <c r="IV174" s="16"/>
      <c r="IW174" s="16"/>
      <c r="IX174" s="16"/>
      <c r="IY174" s="16"/>
      <c r="IZ174" s="16"/>
      <c r="JA174" s="16"/>
      <c r="JB174" s="16"/>
      <c r="JC174" s="16"/>
      <c r="JD174" s="16"/>
      <c r="JE174" s="16"/>
      <c r="JF174" s="16"/>
      <c r="JG174" s="16"/>
      <c r="JH174" s="16"/>
      <c r="JI174" s="16"/>
      <c r="JJ174" s="16"/>
      <c r="JK174" s="16"/>
      <c r="JL174" s="16"/>
      <c r="JM174" s="16"/>
      <c r="JN174" s="16"/>
      <c r="JO174" s="16"/>
      <c r="JP174" s="16"/>
      <c r="JQ174" s="16"/>
      <c r="JR174" s="16"/>
      <c r="JS174" s="16"/>
      <c r="JT174" s="16"/>
      <c r="JU174" s="16"/>
      <c r="JV174" s="16"/>
      <c r="JW174" s="16"/>
      <c r="JX174" s="16"/>
      <c r="JY174" s="16"/>
      <c r="JZ174" s="16"/>
      <c r="KA174" s="16"/>
      <c r="KB174" s="16"/>
      <c r="KC174" s="16"/>
      <c r="KD174" s="16"/>
      <c r="KE174" s="16"/>
      <c r="KF174" s="16"/>
      <c r="KG174" s="16"/>
      <c r="KH174" s="16"/>
      <c r="KI174" s="16"/>
      <c r="KJ174" s="16"/>
      <c r="KK174" s="16"/>
      <c r="KL174" s="16"/>
      <c r="KM174" s="16"/>
      <c r="KN174" s="16"/>
      <c r="KO174" s="16"/>
      <c r="KP174" s="16"/>
      <c r="KQ174" s="16"/>
      <c r="KR174" s="16"/>
      <c r="KS174" s="16"/>
      <c r="KT174" s="16"/>
      <c r="KU174" s="16"/>
      <c r="KV174" s="16"/>
      <c r="KW174" s="16"/>
      <c r="KX174" s="16"/>
      <c r="KY174" s="16"/>
      <c r="KZ174" s="16"/>
      <c r="LA174" s="16"/>
      <c r="LB174" s="16"/>
      <c r="LC174" s="16"/>
      <c r="LD174" s="16"/>
      <c r="LE174" s="16"/>
      <c r="LF174" s="16"/>
      <c r="LG174" s="16"/>
      <c r="LH174" s="16"/>
      <c r="LI174" s="16"/>
      <c r="LJ174" s="16"/>
      <c r="LK174" s="16"/>
      <c r="LL174" s="16"/>
      <c r="LM174" s="16"/>
      <c r="LN174" s="16"/>
      <c r="LO174" s="16"/>
      <c r="LP174" s="16"/>
      <c r="LQ174" s="16"/>
      <c r="LR174" s="16"/>
      <c r="LS174" s="16"/>
      <c r="LT174" s="16"/>
      <c r="LU174" s="16"/>
      <c r="LV174" s="16"/>
      <c r="LW174" s="16"/>
      <c r="LX174" s="16"/>
      <c r="LY174" s="16"/>
      <c r="LZ174" s="16"/>
      <c r="MA174" s="16"/>
      <c r="MB174" s="16"/>
      <c r="MC174" s="16"/>
      <c r="MD174" s="16"/>
      <c r="ME174" s="16"/>
      <c r="MF174" s="16"/>
      <c r="MG174" s="16"/>
      <c r="MH174" s="16"/>
      <c r="MI174" s="16"/>
      <c r="MJ174" s="16"/>
      <c r="MK174" s="16"/>
      <c r="ML174" s="16"/>
      <c r="MM174" s="16"/>
      <c r="MN174" s="16"/>
      <c r="MO174" s="16"/>
      <c r="MP174" s="16"/>
      <c r="MQ174" s="16"/>
      <c r="MR174" s="16"/>
      <c r="MS174" s="16"/>
      <c r="MT174" s="16"/>
      <c r="MU174" s="16"/>
      <c r="MV174" s="16"/>
      <c r="MW174" s="16"/>
      <c r="MX174" s="16"/>
      <c r="MY174" s="16"/>
      <c r="MZ174" s="16"/>
      <c r="NA174" s="16"/>
      <c r="NB174" s="16"/>
      <c r="NC174" s="16"/>
      <c r="ND174" s="16"/>
      <c r="NE174" s="16"/>
      <c r="NF174" s="16"/>
      <c r="NG174" s="16"/>
      <c r="NH174" s="16"/>
      <c r="NI174" s="16"/>
      <c r="NJ174" s="16"/>
      <c r="NK174" s="16"/>
      <c r="NL174" s="16"/>
      <c r="NM174" s="16"/>
      <c r="NN174" s="16"/>
      <c r="NO174" s="16"/>
      <c r="NP174" s="16"/>
      <c r="NQ174" s="16"/>
      <c r="NR174" s="16"/>
      <c r="NS174" s="16"/>
      <c r="NT174" s="16"/>
      <c r="NU174" s="16"/>
      <c r="NV174" s="16"/>
      <c r="NW174" s="16"/>
      <c r="NX174" s="16"/>
      <c r="NY174" s="16"/>
      <c r="NZ174" s="16"/>
      <c r="OA174" s="16"/>
      <c r="OB174" s="16"/>
      <c r="OC174" s="16"/>
      <c r="OD174" s="16"/>
      <c r="OE174" s="16"/>
      <c r="OF174" s="16"/>
      <c r="OG174" s="16"/>
      <c r="OH174" s="16"/>
      <c r="OI174" s="16"/>
      <c r="OJ174" s="16"/>
      <c r="OK174" s="16"/>
      <c r="OL174" s="16"/>
      <c r="OM174" s="16"/>
      <c r="ON174" s="16"/>
      <c r="OO174" s="16"/>
      <c r="OP174" s="16"/>
      <c r="OQ174" s="16"/>
      <c r="OR174" s="16"/>
      <c r="OS174" s="16"/>
      <c r="OT174" s="16"/>
      <c r="OU174" s="16"/>
      <c r="OV174" s="16"/>
      <c r="OW174" s="16"/>
      <c r="OX174" s="16"/>
      <c r="OY174" s="16"/>
      <c r="OZ174" s="16"/>
      <c r="PA174" s="16"/>
      <c r="PB174" s="16"/>
      <c r="PC174" s="16"/>
      <c r="PD174" s="16"/>
      <c r="PE174" s="16"/>
      <c r="PF174" s="16"/>
      <c r="PG174" s="16"/>
      <c r="PH174" s="16"/>
      <c r="PI174" s="16"/>
      <c r="PJ174" s="16"/>
      <c r="PK174" s="16"/>
      <c r="PL174" s="16"/>
      <c r="PM174" s="16"/>
      <c r="PN174" s="16"/>
      <c r="PO174" s="16"/>
      <c r="PP174" s="16"/>
      <c r="PQ174" s="16"/>
      <c r="PR174" s="16"/>
      <c r="PS174" s="16"/>
      <c r="PT174" s="16"/>
      <c r="PU174" s="16"/>
      <c r="PV174" s="16"/>
      <c r="PW174" s="16"/>
      <c r="PX174" s="16"/>
      <c r="PY174" s="16"/>
      <c r="PZ174" s="16"/>
      <c r="QA174" s="16"/>
      <c r="QB174" s="16"/>
      <c r="QC174" s="16"/>
      <c r="QD174" s="16"/>
      <c r="QE174" s="16"/>
      <c r="QF174" s="16"/>
      <c r="QG174" s="16"/>
      <c r="QH174" s="16"/>
      <c r="QI174" s="16"/>
      <c r="QJ174" s="16"/>
      <c r="QK174" s="16"/>
      <c r="QL174" s="16"/>
      <c r="QM174" s="16"/>
      <c r="QN174" s="16"/>
      <c r="QO174" s="16"/>
      <c r="QP174" s="16"/>
      <c r="QQ174" s="16"/>
      <c r="QR174" s="16"/>
      <c r="QS174" s="16"/>
      <c r="QT174" s="16"/>
      <c r="QU174" s="16"/>
      <c r="QV174" s="16"/>
      <c r="QW174" s="16"/>
      <c r="QX174" s="16"/>
      <c r="QY174" s="16"/>
      <c r="QZ174" s="16"/>
      <c r="RA174" s="16"/>
      <c r="RB174" s="16"/>
      <c r="RC174" s="16"/>
      <c r="RD174" s="16"/>
      <c r="RE174" s="16"/>
      <c r="RF174" s="16"/>
      <c r="RG174" s="16"/>
      <c r="RH174" s="16"/>
      <c r="RI174" s="16"/>
      <c r="RJ174" s="16"/>
      <c r="RK174" s="16"/>
      <c r="RL174" s="16"/>
      <c r="RM174" s="16"/>
      <c r="RN174" s="16"/>
      <c r="RO174" s="16"/>
      <c r="RP174" s="16"/>
      <c r="RQ174" s="16"/>
      <c r="RR174" s="16"/>
      <c r="RS174" s="16"/>
      <c r="RT174" s="16"/>
      <c r="RU174" s="16"/>
      <c r="RV174" s="16"/>
      <c r="RW174" s="16"/>
      <c r="RX174" s="16"/>
      <c r="RY174" s="16"/>
      <c r="RZ174" s="16"/>
      <c r="SA174" s="16"/>
      <c r="SB174" s="16"/>
      <c r="SC174" s="16"/>
      <c r="SD174" s="16"/>
      <c r="SE174" s="16"/>
      <c r="SF174" s="16"/>
      <c r="SG174" s="16"/>
      <c r="SH174" s="16"/>
      <c r="SI174" s="16"/>
      <c r="SJ174" s="16"/>
      <c r="SK174" s="16"/>
      <c r="SL174" s="16"/>
      <c r="SM174" s="16"/>
      <c r="SN174" s="16"/>
      <c r="SO174" s="16"/>
      <c r="SP174" s="16"/>
      <c r="SQ174" s="16"/>
      <c r="SR174" s="16"/>
      <c r="SS174" s="16"/>
      <c r="ST174" s="16"/>
      <c r="SU174" s="16"/>
      <c r="SV174" s="16"/>
      <c r="SW174" s="16"/>
      <c r="SX174" s="16"/>
      <c r="SY174" s="16"/>
      <c r="SZ174" s="16"/>
      <c r="TA174" s="16"/>
      <c r="TB174" s="16"/>
      <c r="TC174" s="16"/>
      <c r="TD174" s="16"/>
      <c r="TE174" s="16"/>
      <c r="TF174" s="16"/>
      <c r="TG174" s="16"/>
      <c r="TH174" s="16"/>
      <c r="TI174" s="16"/>
      <c r="TJ174" s="16"/>
      <c r="TK174" s="16"/>
      <c r="TL174" s="16"/>
      <c r="TM174" s="16"/>
      <c r="TN174" s="16"/>
      <c r="TO174" s="16"/>
      <c r="TP174" s="16"/>
    </row>
    <row r="175" spans="1:536" s="98" customFormat="1" x14ac:dyDescent="0.35">
      <c r="A175" s="623"/>
      <c r="B175" s="623"/>
      <c r="C175" s="623"/>
      <c r="D175" s="16"/>
      <c r="E175" s="16"/>
      <c r="F175" s="623"/>
      <c r="G175" s="623"/>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c r="GK175" s="16"/>
      <c r="GL175" s="16"/>
      <c r="GM175" s="16"/>
      <c r="GN175" s="16"/>
      <c r="GO175" s="16"/>
      <c r="GP175" s="16"/>
      <c r="GQ175" s="16"/>
      <c r="GR175" s="16"/>
      <c r="GS175" s="16"/>
      <c r="GT175" s="16"/>
      <c r="GU175" s="16"/>
      <c r="GV175" s="16"/>
      <c r="GW175" s="16"/>
      <c r="GX175" s="16"/>
      <c r="GY175" s="16"/>
      <c r="GZ175" s="16"/>
      <c r="HA175" s="16"/>
      <c r="HB175" s="16"/>
      <c r="HC175" s="16"/>
      <c r="HD175" s="16"/>
      <c r="HE175" s="16"/>
      <c r="HF175" s="16"/>
      <c r="HG175" s="16"/>
      <c r="HH175" s="16"/>
      <c r="HI175" s="16"/>
      <c r="HJ175" s="16"/>
      <c r="HK175" s="16"/>
      <c r="HL175" s="16"/>
      <c r="HM175" s="16"/>
      <c r="HN175" s="16"/>
      <c r="HO175" s="16"/>
      <c r="HP175" s="16"/>
      <c r="HQ175" s="16"/>
      <c r="HR175" s="16"/>
      <c r="HS175" s="16"/>
      <c r="HT175" s="16"/>
      <c r="HU175" s="16"/>
      <c r="HV175" s="16"/>
      <c r="HW175" s="16"/>
      <c r="HX175" s="16"/>
      <c r="HY175" s="16"/>
      <c r="HZ175" s="16"/>
      <c r="IA175" s="16"/>
      <c r="IB175" s="16"/>
      <c r="IC175" s="16"/>
      <c r="ID175" s="16"/>
      <c r="IE175" s="16"/>
      <c r="IF175" s="16"/>
      <c r="IG175" s="16"/>
      <c r="IH175" s="16"/>
      <c r="II175" s="16"/>
      <c r="IJ175" s="16"/>
      <c r="IK175" s="16"/>
      <c r="IL175" s="16"/>
      <c r="IM175" s="16"/>
      <c r="IN175" s="16"/>
      <c r="IO175" s="16"/>
      <c r="IP175" s="16"/>
      <c r="IQ175" s="16"/>
      <c r="IR175" s="16"/>
      <c r="IS175" s="16"/>
      <c r="IT175" s="16"/>
      <c r="IU175" s="16"/>
      <c r="IV175" s="16"/>
      <c r="IW175" s="16"/>
      <c r="IX175" s="16"/>
      <c r="IY175" s="16"/>
      <c r="IZ175" s="16"/>
      <c r="JA175" s="16"/>
      <c r="JB175" s="16"/>
      <c r="JC175" s="16"/>
      <c r="JD175" s="16"/>
      <c r="JE175" s="16"/>
      <c r="JF175" s="16"/>
      <c r="JG175" s="16"/>
      <c r="JH175" s="16"/>
      <c r="JI175" s="16"/>
      <c r="JJ175" s="16"/>
      <c r="JK175" s="16"/>
      <c r="JL175" s="16"/>
      <c r="JM175" s="16"/>
      <c r="JN175" s="16"/>
      <c r="JO175" s="16"/>
      <c r="JP175" s="16"/>
      <c r="JQ175" s="16"/>
      <c r="JR175" s="16"/>
      <c r="JS175" s="16"/>
      <c r="JT175" s="16"/>
      <c r="JU175" s="16"/>
      <c r="JV175" s="16"/>
      <c r="JW175" s="16"/>
      <c r="JX175" s="16"/>
      <c r="JY175" s="16"/>
      <c r="JZ175" s="16"/>
      <c r="KA175" s="16"/>
      <c r="KB175" s="16"/>
      <c r="KC175" s="16"/>
      <c r="KD175" s="16"/>
      <c r="KE175" s="16"/>
      <c r="KF175" s="16"/>
      <c r="KG175" s="16"/>
      <c r="KH175" s="16"/>
      <c r="KI175" s="16"/>
      <c r="KJ175" s="16"/>
      <c r="KK175" s="16"/>
      <c r="KL175" s="16"/>
      <c r="KM175" s="16"/>
      <c r="KN175" s="16"/>
      <c r="KO175" s="16"/>
      <c r="KP175" s="16"/>
      <c r="KQ175" s="16"/>
      <c r="KR175" s="16"/>
      <c r="KS175" s="16"/>
      <c r="KT175" s="16"/>
      <c r="KU175" s="16"/>
      <c r="KV175" s="16"/>
      <c r="KW175" s="16"/>
      <c r="KX175" s="16"/>
      <c r="KY175" s="16"/>
      <c r="KZ175" s="16"/>
      <c r="LA175" s="16"/>
      <c r="LB175" s="16"/>
      <c r="LC175" s="16"/>
      <c r="LD175" s="16"/>
      <c r="LE175" s="16"/>
      <c r="LF175" s="16"/>
      <c r="LG175" s="16"/>
      <c r="LH175" s="16"/>
      <c r="LI175" s="16"/>
      <c r="LJ175" s="16"/>
      <c r="LK175" s="16"/>
      <c r="LL175" s="16"/>
      <c r="LM175" s="16"/>
      <c r="LN175" s="16"/>
      <c r="LO175" s="16"/>
      <c r="LP175" s="16"/>
      <c r="LQ175" s="16"/>
      <c r="LR175" s="16"/>
      <c r="LS175" s="16"/>
      <c r="LT175" s="16"/>
      <c r="LU175" s="16"/>
      <c r="LV175" s="16"/>
      <c r="LW175" s="16"/>
      <c r="LX175" s="16"/>
      <c r="LY175" s="16"/>
      <c r="LZ175" s="16"/>
      <c r="MA175" s="16"/>
      <c r="MB175" s="16"/>
      <c r="MC175" s="16"/>
      <c r="MD175" s="16"/>
      <c r="ME175" s="16"/>
      <c r="MF175" s="16"/>
      <c r="MG175" s="16"/>
      <c r="MH175" s="16"/>
      <c r="MI175" s="16"/>
      <c r="MJ175" s="16"/>
      <c r="MK175" s="16"/>
      <c r="ML175" s="16"/>
      <c r="MM175" s="16"/>
      <c r="MN175" s="16"/>
      <c r="MO175" s="16"/>
      <c r="MP175" s="16"/>
      <c r="MQ175" s="16"/>
      <c r="MR175" s="16"/>
      <c r="MS175" s="16"/>
      <c r="MT175" s="16"/>
      <c r="MU175" s="16"/>
      <c r="MV175" s="16"/>
      <c r="MW175" s="16"/>
      <c r="MX175" s="16"/>
      <c r="MY175" s="16"/>
      <c r="MZ175" s="16"/>
      <c r="NA175" s="16"/>
      <c r="NB175" s="16"/>
      <c r="NC175" s="16"/>
      <c r="ND175" s="16"/>
      <c r="NE175" s="16"/>
      <c r="NF175" s="16"/>
      <c r="NG175" s="16"/>
      <c r="NH175" s="16"/>
      <c r="NI175" s="16"/>
      <c r="NJ175" s="16"/>
      <c r="NK175" s="16"/>
      <c r="NL175" s="16"/>
      <c r="NM175" s="16"/>
      <c r="NN175" s="16"/>
      <c r="NO175" s="16"/>
      <c r="NP175" s="16"/>
      <c r="NQ175" s="16"/>
      <c r="NR175" s="16"/>
      <c r="NS175" s="16"/>
      <c r="NT175" s="16"/>
      <c r="NU175" s="16"/>
      <c r="NV175" s="16"/>
      <c r="NW175" s="16"/>
      <c r="NX175" s="16"/>
      <c r="NY175" s="16"/>
      <c r="NZ175" s="16"/>
      <c r="OA175" s="16"/>
      <c r="OB175" s="16"/>
      <c r="OC175" s="16"/>
      <c r="OD175" s="16"/>
      <c r="OE175" s="16"/>
      <c r="OF175" s="16"/>
      <c r="OG175" s="16"/>
      <c r="OH175" s="16"/>
      <c r="OI175" s="16"/>
      <c r="OJ175" s="16"/>
      <c r="OK175" s="16"/>
      <c r="OL175" s="16"/>
      <c r="OM175" s="16"/>
      <c r="ON175" s="16"/>
      <c r="OO175" s="16"/>
      <c r="OP175" s="16"/>
      <c r="OQ175" s="16"/>
      <c r="OR175" s="16"/>
      <c r="OS175" s="16"/>
      <c r="OT175" s="16"/>
      <c r="OU175" s="16"/>
      <c r="OV175" s="16"/>
      <c r="OW175" s="16"/>
      <c r="OX175" s="16"/>
      <c r="OY175" s="16"/>
      <c r="OZ175" s="16"/>
      <c r="PA175" s="16"/>
      <c r="PB175" s="16"/>
      <c r="PC175" s="16"/>
      <c r="PD175" s="16"/>
      <c r="PE175" s="16"/>
      <c r="PF175" s="16"/>
      <c r="PG175" s="16"/>
      <c r="PH175" s="16"/>
      <c r="PI175" s="16"/>
      <c r="PJ175" s="16"/>
      <c r="PK175" s="16"/>
      <c r="PL175" s="16"/>
      <c r="PM175" s="16"/>
      <c r="PN175" s="16"/>
      <c r="PO175" s="16"/>
      <c r="PP175" s="16"/>
      <c r="PQ175" s="16"/>
      <c r="PR175" s="16"/>
      <c r="PS175" s="16"/>
      <c r="PT175" s="16"/>
      <c r="PU175" s="16"/>
      <c r="PV175" s="16"/>
      <c r="PW175" s="16"/>
      <c r="PX175" s="16"/>
      <c r="PY175" s="16"/>
      <c r="PZ175" s="16"/>
      <c r="QA175" s="16"/>
      <c r="QB175" s="16"/>
      <c r="QC175" s="16"/>
      <c r="QD175" s="16"/>
      <c r="QE175" s="16"/>
      <c r="QF175" s="16"/>
      <c r="QG175" s="16"/>
      <c r="QH175" s="16"/>
      <c r="QI175" s="16"/>
      <c r="QJ175" s="16"/>
      <c r="QK175" s="16"/>
      <c r="QL175" s="16"/>
      <c r="QM175" s="16"/>
      <c r="QN175" s="16"/>
      <c r="QO175" s="16"/>
      <c r="QP175" s="16"/>
      <c r="QQ175" s="16"/>
      <c r="QR175" s="16"/>
      <c r="QS175" s="16"/>
      <c r="QT175" s="16"/>
      <c r="QU175" s="16"/>
      <c r="QV175" s="16"/>
      <c r="QW175" s="16"/>
      <c r="QX175" s="16"/>
      <c r="QY175" s="16"/>
      <c r="QZ175" s="16"/>
      <c r="RA175" s="16"/>
      <c r="RB175" s="16"/>
      <c r="RC175" s="16"/>
      <c r="RD175" s="16"/>
      <c r="RE175" s="16"/>
      <c r="RF175" s="16"/>
      <c r="RG175" s="16"/>
      <c r="RH175" s="16"/>
      <c r="RI175" s="16"/>
      <c r="RJ175" s="16"/>
      <c r="RK175" s="16"/>
      <c r="RL175" s="16"/>
      <c r="RM175" s="16"/>
      <c r="RN175" s="16"/>
      <c r="RO175" s="16"/>
      <c r="RP175" s="16"/>
      <c r="RQ175" s="16"/>
      <c r="RR175" s="16"/>
      <c r="RS175" s="16"/>
      <c r="RT175" s="16"/>
      <c r="RU175" s="16"/>
      <c r="RV175" s="16"/>
      <c r="RW175" s="16"/>
      <c r="RX175" s="16"/>
      <c r="RY175" s="16"/>
      <c r="RZ175" s="16"/>
      <c r="SA175" s="16"/>
      <c r="SB175" s="16"/>
      <c r="SC175" s="16"/>
      <c r="SD175" s="16"/>
      <c r="SE175" s="16"/>
      <c r="SF175" s="16"/>
      <c r="SG175" s="16"/>
      <c r="SH175" s="16"/>
      <c r="SI175" s="16"/>
      <c r="SJ175" s="16"/>
      <c r="SK175" s="16"/>
      <c r="SL175" s="16"/>
      <c r="SM175" s="16"/>
      <c r="SN175" s="16"/>
      <c r="SO175" s="16"/>
      <c r="SP175" s="16"/>
      <c r="SQ175" s="16"/>
      <c r="SR175" s="16"/>
      <c r="SS175" s="16"/>
      <c r="ST175" s="16"/>
      <c r="SU175" s="16"/>
      <c r="SV175" s="16"/>
      <c r="SW175" s="16"/>
      <c r="SX175" s="16"/>
      <c r="SY175" s="16"/>
      <c r="SZ175" s="16"/>
      <c r="TA175" s="16"/>
      <c r="TB175" s="16"/>
      <c r="TC175" s="16"/>
      <c r="TD175" s="16"/>
      <c r="TE175" s="16"/>
      <c r="TF175" s="16"/>
      <c r="TG175" s="16"/>
      <c r="TH175" s="16"/>
      <c r="TI175" s="16"/>
      <c r="TJ175" s="16"/>
      <c r="TK175" s="16"/>
      <c r="TL175" s="16"/>
      <c r="TM175" s="16"/>
      <c r="TN175" s="16"/>
      <c r="TO175" s="16"/>
      <c r="TP175" s="16"/>
    </row>
    <row r="176" spans="1:536" s="98" customFormat="1" x14ac:dyDescent="0.35">
      <c r="A176" s="623"/>
      <c r="B176" s="623"/>
      <c r="C176" s="623"/>
      <c r="D176" s="16"/>
      <c r="E176" s="16"/>
      <c r="F176" s="623"/>
      <c r="G176" s="623"/>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c r="GK176" s="16"/>
      <c r="GL176" s="16"/>
      <c r="GM176" s="16"/>
      <c r="GN176" s="16"/>
      <c r="GO176" s="16"/>
      <c r="GP176" s="16"/>
      <c r="GQ176" s="16"/>
      <c r="GR176" s="16"/>
      <c r="GS176" s="16"/>
      <c r="GT176" s="16"/>
      <c r="GU176" s="16"/>
      <c r="GV176" s="16"/>
      <c r="GW176" s="16"/>
      <c r="GX176" s="16"/>
      <c r="GY176" s="16"/>
      <c r="GZ176" s="16"/>
      <c r="HA176" s="16"/>
      <c r="HB176" s="16"/>
      <c r="HC176" s="16"/>
      <c r="HD176" s="16"/>
      <c r="HE176" s="16"/>
      <c r="HF176" s="16"/>
      <c r="HG176" s="16"/>
      <c r="HH176" s="16"/>
      <c r="HI176" s="16"/>
      <c r="HJ176" s="16"/>
      <c r="HK176" s="16"/>
      <c r="HL176" s="16"/>
      <c r="HM176" s="16"/>
      <c r="HN176" s="16"/>
      <c r="HO176" s="16"/>
      <c r="HP176" s="16"/>
      <c r="HQ176" s="16"/>
      <c r="HR176" s="16"/>
      <c r="HS176" s="16"/>
      <c r="HT176" s="16"/>
      <c r="HU176" s="16"/>
      <c r="HV176" s="16"/>
      <c r="HW176" s="16"/>
      <c r="HX176" s="16"/>
      <c r="HY176" s="16"/>
      <c r="HZ176" s="16"/>
      <c r="IA176" s="16"/>
      <c r="IB176" s="16"/>
      <c r="IC176" s="16"/>
      <c r="ID176" s="16"/>
      <c r="IE176" s="16"/>
      <c r="IF176" s="16"/>
      <c r="IG176" s="16"/>
      <c r="IH176" s="16"/>
      <c r="II176" s="16"/>
      <c r="IJ176" s="16"/>
      <c r="IK176" s="16"/>
      <c r="IL176" s="16"/>
      <c r="IM176" s="16"/>
      <c r="IN176" s="16"/>
      <c r="IO176" s="16"/>
      <c r="IP176" s="16"/>
      <c r="IQ176" s="16"/>
      <c r="IR176" s="16"/>
      <c r="IS176" s="16"/>
      <c r="IT176" s="16"/>
      <c r="IU176" s="16"/>
      <c r="IV176" s="16"/>
      <c r="IW176" s="16"/>
      <c r="IX176" s="16"/>
      <c r="IY176" s="16"/>
      <c r="IZ176" s="16"/>
      <c r="JA176" s="16"/>
      <c r="JB176" s="16"/>
      <c r="JC176" s="16"/>
      <c r="JD176" s="16"/>
      <c r="JE176" s="16"/>
      <c r="JF176" s="16"/>
      <c r="JG176" s="16"/>
      <c r="JH176" s="16"/>
      <c r="JI176" s="16"/>
      <c r="JJ176" s="16"/>
      <c r="JK176" s="16"/>
      <c r="JL176" s="16"/>
      <c r="JM176" s="16"/>
      <c r="JN176" s="16"/>
      <c r="JO176" s="16"/>
      <c r="JP176" s="16"/>
      <c r="JQ176" s="16"/>
      <c r="JR176" s="16"/>
      <c r="JS176" s="16"/>
      <c r="JT176" s="16"/>
      <c r="JU176" s="16"/>
      <c r="JV176" s="16"/>
      <c r="JW176" s="16"/>
      <c r="JX176" s="16"/>
      <c r="JY176" s="16"/>
      <c r="JZ176" s="16"/>
      <c r="KA176" s="16"/>
      <c r="KB176" s="16"/>
      <c r="KC176" s="16"/>
      <c r="KD176" s="16"/>
      <c r="KE176" s="16"/>
      <c r="KF176" s="16"/>
      <c r="KG176" s="16"/>
      <c r="KH176" s="16"/>
      <c r="KI176" s="16"/>
      <c r="KJ176" s="16"/>
      <c r="KK176" s="16"/>
      <c r="KL176" s="16"/>
      <c r="KM176" s="16"/>
      <c r="KN176" s="16"/>
      <c r="KO176" s="16"/>
      <c r="KP176" s="16"/>
      <c r="KQ176" s="16"/>
      <c r="KR176" s="16"/>
      <c r="KS176" s="16"/>
      <c r="KT176" s="16"/>
      <c r="KU176" s="16"/>
      <c r="KV176" s="16"/>
      <c r="KW176" s="16"/>
      <c r="KX176" s="16"/>
      <c r="KY176" s="16"/>
      <c r="KZ176" s="16"/>
      <c r="LA176" s="16"/>
      <c r="LB176" s="16"/>
      <c r="LC176" s="16"/>
      <c r="LD176" s="16"/>
      <c r="LE176" s="16"/>
      <c r="LF176" s="16"/>
      <c r="LG176" s="16"/>
      <c r="LH176" s="16"/>
      <c r="LI176" s="16"/>
      <c r="LJ176" s="16"/>
      <c r="LK176" s="16"/>
      <c r="LL176" s="16"/>
      <c r="LM176" s="16"/>
      <c r="LN176" s="16"/>
      <c r="LO176" s="16"/>
      <c r="LP176" s="16"/>
      <c r="LQ176" s="16"/>
      <c r="LR176" s="16"/>
      <c r="LS176" s="16"/>
      <c r="LT176" s="16"/>
      <c r="LU176" s="16"/>
      <c r="LV176" s="16"/>
      <c r="LW176" s="16"/>
      <c r="LX176" s="16"/>
      <c r="LY176" s="16"/>
      <c r="LZ176" s="16"/>
      <c r="MA176" s="16"/>
      <c r="MB176" s="16"/>
      <c r="MC176" s="16"/>
      <c r="MD176" s="16"/>
      <c r="ME176" s="16"/>
      <c r="MF176" s="16"/>
      <c r="MG176" s="16"/>
      <c r="MH176" s="16"/>
      <c r="MI176" s="16"/>
      <c r="MJ176" s="16"/>
      <c r="MK176" s="16"/>
      <c r="ML176" s="16"/>
      <c r="MM176" s="16"/>
      <c r="MN176" s="16"/>
      <c r="MO176" s="16"/>
      <c r="MP176" s="16"/>
      <c r="MQ176" s="16"/>
      <c r="MR176" s="16"/>
      <c r="MS176" s="16"/>
      <c r="MT176" s="16"/>
      <c r="MU176" s="16"/>
      <c r="MV176" s="16"/>
      <c r="MW176" s="16"/>
      <c r="MX176" s="16"/>
      <c r="MY176" s="16"/>
      <c r="MZ176" s="16"/>
      <c r="NA176" s="16"/>
      <c r="NB176" s="16"/>
      <c r="NC176" s="16"/>
      <c r="ND176" s="16"/>
      <c r="NE176" s="16"/>
      <c r="NF176" s="16"/>
      <c r="NG176" s="16"/>
      <c r="NH176" s="16"/>
      <c r="NI176" s="16"/>
      <c r="NJ176" s="16"/>
      <c r="NK176" s="16"/>
      <c r="NL176" s="16"/>
      <c r="NM176" s="16"/>
      <c r="NN176" s="16"/>
      <c r="NO176" s="16"/>
      <c r="NP176" s="16"/>
      <c r="NQ176" s="16"/>
      <c r="NR176" s="16"/>
      <c r="NS176" s="16"/>
      <c r="NT176" s="16"/>
      <c r="NU176" s="16"/>
      <c r="NV176" s="16"/>
      <c r="NW176" s="16"/>
      <c r="NX176" s="16"/>
      <c r="NY176" s="16"/>
      <c r="NZ176" s="16"/>
      <c r="OA176" s="16"/>
      <c r="OB176" s="16"/>
      <c r="OC176" s="16"/>
      <c r="OD176" s="16"/>
      <c r="OE176" s="16"/>
      <c r="OF176" s="16"/>
      <c r="OG176" s="16"/>
      <c r="OH176" s="16"/>
      <c r="OI176" s="16"/>
      <c r="OJ176" s="16"/>
      <c r="OK176" s="16"/>
      <c r="OL176" s="16"/>
      <c r="OM176" s="16"/>
      <c r="ON176" s="16"/>
      <c r="OO176" s="16"/>
      <c r="OP176" s="16"/>
      <c r="OQ176" s="16"/>
      <c r="OR176" s="16"/>
      <c r="OS176" s="16"/>
      <c r="OT176" s="16"/>
      <c r="OU176" s="16"/>
      <c r="OV176" s="16"/>
      <c r="OW176" s="16"/>
      <c r="OX176" s="16"/>
      <c r="OY176" s="16"/>
      <c r="OZ176" s="16"/>
      <c r="PA176" s="16"/>
      <c r="PB176" s="16"/>
      <c r="PC176" s="16"/>
      <c r="PD176" s="16"/>
      <c r="PE176" s="16"/>
      <c r="PF176" s="16"/>
      <c r="PG176" s="16"/>
      <c r="PH176" s="16"/>
      <c r="PI176" s="16"/>
      <c r="PJ176" s="16"/>
      <c r="PK176" s="16"/>
      <c r="PL176" s="16"/>
      <c r="PM176" s="16"/>
      <c r="PN176" s="16"/>
      <c r="PO176" s="16"/>
      <c r="PP176" s="16"/>
      <c r="PQ176" s="16"/>
      <c r="PR176" s="16"/>
      <c r="PS176" s="16"/>
      <c r="PT176" s="16"/>
      <c r="PU176" s="16"/>
      <c r="PV176" s="16"/>
      <c r="PW176" s="16"/>
      <c r="PX176" s="16"/>
      <c r="PY176" s="16"/>
      <c r="PZ176" s="16"/>
      <c r="QA176" s="16"/>
      <c r="QB176" s="16"/>
      <c r="QC176" s="16"/>
      <c r="QD176" s="16"/>
      <c r="QE176" s="16"/>
      <c r="QF176" s="16"/>
      <c r="QG176" s="16"/>
      <c r="QH176" s="16"/>
      <c r="QI176" s="16"/>
      <c r="QJ176" s="16"/>
      <c r="QK176" s="16"/>
      <c r="QL176" s="16"/>
      <c r="QM176" s="16"/>
      <c r="QN176" s="16"/>
      <c r="QO176" s="16"/>
      <c r="QP176" s="16"/>
      <c r="QQ176" s="16"/>
      <c r="QR176" s="16"/>
      <c r="QS176" s="16"/>
      <c r="QT176" s="16"/>
      <c r="QU176" s="16"/>
      <c r="QV176" s="16"/>
      <c r="QW176" s="16"/>
      <c r="QX176" s="16"/>
      <c r="QY176" s="16"/>
      <c r="QZ176" s="16"/>
      <c r="RA176" s="16"/>
      <c r="RB176" s="16"/>
      <c r="RC176" s="16"/>
      <c r="RD176" s="16"/>
      <c r="RE176" s="16"/>
      <c r="RF176" s="16"/>
      <c r="RG176" s="16"/>
      <c r="RH176" s="16"/>
      <c r="RI176" s="16"/>
      <c r="RJ176" s="16"/>
      <c r="RK176" s="16"/>
      <c r="RL176" s="16"/>
      <c r="RM176" s="16"/>
      <c r="RN176" s="16"/>
      <c r="RO176" s="16"/>
      <c r="RP176" s="16"/>
      <c r="RQ176" s="16"/>
      <c r="RR176" s="16"/>
      <c r="RS176" s="16"/>
      <c r="RT176" s="16"/>
      <c r="RU176" s="16"/>
      <c r="RV176" s="16"/>
      <c r="RW176" s="16"/>
      <c r="RX176" s="16"/>
      <c r="RY176" s="16"/>
      <c r="RZ176" s="16"/>
      <c r="SA176" s="16"/>
      <c r="SB176" s="16"/>
      <c r="SC176" s="16"/>
      <c r="SD176" s="16"/>
      <c r="SE176" s="16"/>
      <c r="SF176" s="16"/>
      <c r="SG176" s="16"/>
      <c r="SH176" s="16"/>
      <c r="SI176" s="16"/>
      <c r="SJ176" s="16"/>
      <c r="SK176" s="16"/>
      <c r="SL176" s="16"/>
      <c r="SM176" s="16"/>
      <c r="SN176" s="16"/>
      <c r="SO176" s="16"/>
      <c r="SP176" s="16"/>
      <c r="SQ176" s="16"/>
      <c r="SR176" s="16"/>
      <c r="SS176" s="16"/>
      <c r="ST176" s="16"/>
      <c r="SU176" s="16"/>
      <c r="SV176" s="16"/>
      <c r="SW176" s="16"/>
      <c r="SX176" s="16"/>
      <c r="SY176" s="16"/>
      <c r="SZ176" s="16"/>
      <c r="TA176" s="16"/>
      <c r="TB176" s="16"/>
      <c r="TC176" s="16"/>
      <c r="TD176" s="16"/>
      <c r="TE176" s="16"/>
      <c r="TF176" s="16"/>
      <c r="TG176" s="16"/>
      <c r="TH176" s="16"/>
      <c r="TI176" s="16"/>
      <c r="TJ176" s="16"/>
      <c r="TK176" s="16"/>
      <c r="TL176" s="16"/>
      <c r="TM176" s="16"/>
      <c r="TN176" s="16"/>
      <c r="TO176" s="16"/>
      <c r="TP176" s="16"/>
    </row>
    <row r="177" spans="1:536" s="98" customFormat="1" x14ac:dyDescent="0.35">
      <c r="A177" s="623"/>
      <c r="B177" s="623"/>
      <c r="C177" s="623"/>
      <c r="D177" s="16"/>
      <c r="E177" s="16"/>
      <c r="F177" s="623"/>
      <c r="G177" s="623"/>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c r="GK177" s="16"/>
      <c r="GL177" s="16"/>
      <c r="GM177" s="16"/>
      <c r="GN177" s="16"/>
      <c r="GO177" s="16"/>
      <c r="GP177" s="16"/>
      <c r="GQ177" s="16"/>
      <c r="GR177" s="16"/>
      <c r="GS177" s="16"/>
      <c r="GT177" s="16"/>
      <c r="GU177" s="16"/>
      <c r="GV177" s="16"/>
      <c r="GW177" s="16"/>
      <c r="GX177" s="16"/>
      <c r="GY177" s="16"/>
      <c r="GZ177" s="16"/>
      <c r="HA177" s="16"/>
      <c r="HB177" s="16"/>
      <c r="HC177" s="16"/>
      <c r="HD177" s="16"/>
      <c r="HE177" s="16"/>
      <c r="HF177" s="16"/>
      <c r="HG177" s="16"/>
      <c r="HH177" s="16"/>
      <c r="HI177" s="16"/>
      <c r="HJ177" s="16"/>
      <c r="HK177" s="16"/>
      <c r="HL177" s="16"/>
      <c r="HM177" s="16"/>
      <c r="HN177" s="16"/>
      <c r="HO177" s="16"/>
      <c r="HP177" s="16"/>
      <c r="HQ177" s="16"/>
      <c r="HR177" s="16"/>
      <c r="HS177" s="16"/>
      <c r="HT177" s="16"/>
      <c r="HU177" s="16"/>
      <c r="HV177" s="16"/>
      <c r="HW177" s="16"/>
      <c r="HX177" s="16"/>
      <c r="HY177" s="16"/>
      <c r="HZ177" s="16"/>
      <c r="IA177" s="16"/>
      <c r="IB177" s="16"/>
      <c r="IC177" s="16"/>
      <c r="ID177" s="16"/>
      <c r="IE177" s="16"/>
      <c r="IF177" s="16"/>
      <c r="IG177" s="16"/>
      <c r="IH177" s="16"/>
      <c r="II177" s="16"/>
      <c r="IJ177" s="16"/>
      <c r="IK177" s="16"/>
      <c r="IL177" s="16"/>
      <c r="IM177" s="16"/>
      <c r="IN177" s="16"/>
      <c r="IO177" s="16"/>
      <c r="IP177" s="16"/>
      <c r="IQ177" s="16"/>
      <c r="IR177" s="16"/>
      <c r="IS177" s="16"/>
      <c r="IT177" s="16"/>
      <c r="IU177" s="16"/>
      <c r="IV177" s="16"/>
      <c r="IW177" s="16"/>
      <c r="IX177" s="16"/>
      <c r="IY177" s="16"/>
      <c r="IZ177" s="16"/>
      <c r="JA177" s="16"/>
      <c r="JB177" s="16"/>
      <c r="JC177" s="16"/>
      <c r="JD177" s="16"/>
      <c r="JE177" s="16"/>
      <c r="JF177" s="16"/>
      <c r="JG177" s="16"/>
      <c r="JH177" s="16"/>
      <c r="JI177" s="16"/>
      <c r="JJ177" s="16"/>
      <c r="JK177" s="16"/>
      <c r="JL177" s="16"/>
      <c r="JM177" s="16"/>
      <c r="JN177" s="16"/>
      <c r="JO177" s="16"/>
      <c r="JP177" s="16"/>
      <c r="JQ177" s="16"/>
      <c r="JR177" s="16"/>
      <c r="JS177" s="16"/>
      <c r="JT177" s="16"/>
      <c r="JU177" s="16"/>
      <c r="JV177" s="16"/>
      <c r="JW177" s="16"/>
      <c r="JX177" s="16"/>
      <c r="JY177" s="16"/>
      <c r="JZ177" s="16"/>
      <c r="KA177" s="16"/>
      <c r="KB177" s="16"/>
      <c r="KC177" s="16"/>
      <c r="KD177" s="16"/>
      <c r="KE177" s="16"/>
      <c r="KF177" s="16"/>
      <c r="KG177" s="16"/>
      <c r="KH177" s="16"/>
      <c r="KI177" s="16"/>
      <c r="KJ177" s="16"/>
      <c r="KK177" s="16"/>
      <c r="KL177" s="16"/>
      <c r="KM177" s="16"/>
      <c r="KN177" s="16"/>
      <c r="KO177" s="16"/>
      <c r="KP177" s="16"/>
      <c r="KQ177" s="16"/>
      <c r="KR177" s="16"/>
      <c r="KS177" s="16"/>
      <c r="KT177" s="16"/>
      <c r="KU177" s="16"/>
      <c r="KV177" s="16"/>
      <c r="KW177" s="16"/>
      <c r="KX177" s="16"/>
      <c r="KY177" s="16"/>
      <c r="KZ177" s="16"/>
      <c r="LA177" s="16"/>
      <c r="LB177" s="16"/>
      <c r="LC177" s="16"/>
      <c r="LD177" s="16"/>
      <c r="LE177" s="16"/>
      <c r="LF177" s="16"/>
      <c r="LG177" s="16"/>
      <c r="LH177" s="16"/>
      <c r="LI177" s="16"/>
      <c r="LJ177" s="16"/>
      <c r="LK177" s="16"/>
      <c r="LL177" s="16"/>
      <c r="LM177" s="16"/>
      <c r="LN177" s="16"/>
      <c r="LO177" s="16"/>
      <c r="LP177" s="16"/>
      <c r="LQ177" s="16"/>
      <c r="LR177" s="16"/>
      <c r="LS177" s="16"/>
      <c r="LT177" s="16"/>
      <c r="LU177" s="16"/>
      <c r="LV177" s="16"/>
      <c r="LW177" s="16"/>
      <c r="LX177" s="16"/>
      <c r="LY177" s="16"/>
      <c r="LZ177" s="16"/>
      <c r="MA177" s="16"/>
      <c r="MB177" s="16"/>
      <c r="MC177" s="16"/>
      <c r="MD177" s="16"/>
      <c r="ME177" s="16"/>
      <c r="MF177" s="16"/>
      <c r="MG177" s="16"/>
      <c r="MH177" s="16"/>
      <c r="MI177" s="16"/>
      <c r="MJ177" s="16"/>
      <c r="MK177" s="16"/>
      <c r="ML177" s="16"/>
      <c r="MM177" s="16"/>
      <c r="MN177" s="16"/>
      <c r="MO177" s="16"/>
      <c r="MP177" s="16"/>
      <c r="MQ177" s="16"/>
      <c r="MR177" s="16"/>
      <c r="MS177" s="16"/>
      <c r="MT177" s="16"/>
      <c r="MU177" s="16"/>
      <c r="MV177" s="16"/>
      <c r="MW177" s="16"/>
      <c r="MX177" s="16"/>
      <c r="MY177" s="16"/>
      <c r="MZ177" s="16"/>
      <c r="NA177" s="16"/>
      <c r="NB177" s="16"/>
      <c r="NC177" s="16"/>
      <c r="ND177" s="16"/>
      <c r="NE177" s="16"/>
      <c r="NF177" s="16"/>
      <c r="NG177" s="16"/>
      <c r="NH177" s="16"/>
      <c r="NI177" s="16"/>
      <c r="NJ177" s="16"/>
      <c r="NK177" s="16"/>
      <c r="NL177" s="16"/>
      <c r="NM177" s="16"/>
      <c r="NN177" s="16"/>
      <c r="NO177" s="16"/>
      <c r="NP177" s="16"/>
      <c r="NQ177" s="16"/>
      <c r="NR177" s="16"/>
      <c r="NS177" s="16"/>
      <c r="NT177" s="16"/>
      <c r="NU177" s="16"/>
      <c r="NV177" s="16"/>
      <c r="NW177" s="16"/>
      <c r="NX177" s="16"/>
      <c r="NY177" s="16"/>
      <c r="NZ177" s="16"/>
      <c r="OA177" s="16"/>
      <c r="OB177" s="16"/>
      <c r="OC177" s="16"/>
      <c r="OD177" s="16"/>
      <c r="OE177" s="16"/>
      <c r="OF177" s="16"/>
      <c r="OG177" s="16"/>
      <c r="OH177" s="16"/>
      <c r="OI177" s="16"/>
      <c r="OJ177" s="16"/>
      <c r="OK177" s="16"/>
      <c r="OL177" s="16"/>
      <c r="OM177" s="16"/>
      <c r="ON177" s="16"/>
      <c r="OO177" s="16"/>
      <c r="OP177" s="16"/>
      <c r="OQ177" s="16"/>
      <c r="OR177" s="16"/>
      <c r="OS177" s="16"/>
      <c r="OT177" s="16"/>
      <c r="OU177" s="16"/>
      <c r="OV177" s="16"/>
      <c r="OW177" s="16"/>
      <c r="OX177" s="16"/>
      <c r="OY177" s="16"/>
      <c r="OZ177" s="16"/>
      <c r="PA177" s="16"/>
      <c r="PB177" s="16"/>
      <c r="PC177" s="16"/>
      <c r="PD177" s="16"/>
      <c r="PE177" s="16"/>
      <c r="PF177" s="16"/>
      <c r="PG177" s="16"/>
      <c r="PH177" s="16"/>
      <c r="PI177" s="16"/>
      <c r="PJ177" s="16"/>
      <c r="PK177" s="16"/>
      <c r="PL177" s="16"/>
      <c r="PM177" s="16"/>
      <c r="PN177" s="16"/>
      <c r="PO177" s="16"/>
      <c r="PP177" s="16"/>
      <c r="PQ177" s="16"/>
      <c r="PR177" s="16"/>
      <c r="PS177" s="16"/>
      <c r="PT177" s="16"/>
      <c r="PU177" s="16"/>
      <c r="PV177" s="16"/>
      <c r="PW177" s="16"/>
      <c r="PX177" s="16"/>
      <c r="PY177" s="16"/>
      <c r="PZ177" s="16"/>
      <c r="QA177" s="16"/>
      <c r="QB177" s="16"/>
      <c r="QC177" s="16"/>
      <c r="QD177" s="16"/>
      <c r="QE177" s="16"/>
      <c r="QF177" s="16"/>
      <c r="QG177" s="16"/>
      <c r="QH177" s="16"/>
      <c r="QI177" s="16"/>
      <c r="QJ177" s="16"/>
      <c r="QK177" s="16"/>
      <c r="QL177" s="16"/>
      <c r="QM177" s="16"/>
      <c r="QN177" s="16"/>
      <c r="QO177" s="16"/>
      <c r="QP177" s="16"/>
      <c r="QQ177" s="16"/>
      <c r="QR177" s="16"/>
      <c r="QS177" s="16"/>
      <c r="QT177" s="16"/>
      <c r="QU177" s="16"/>
      <c r="QV177" s="16"/>
      <c r="QW177" s="16"/>
      <c r="QX177" s="16"/>
      <c r="QY177" s="16"/>
      <c r="QZ177" s="16"/>
      <c r="RA177" s="16"/>
      <c r="RB177" s="16"/>
      <c r="RC177" s="16"/>
      <c r="RD177" s="16"/>
      <c r="RE177" s="16"/>
      <c r="RF177" s="16"/>
      <c r="RG177" s="16"/>
      <c r="RH177" s="16"/>
      <c r="RI177" s="16"/>
      <c r="RJ177" s="16"/>
      <c r="RK177" s="16"/>
      <c r="RL177" s="16"/>
      <c r="RM177" s="16"/>
      <c r="RN177" s="16"/>
      <c r="RO177" s="16"/>
      <c r="RP177" s="16"/>
      <c r="RQ177" s="16"/>
      <c r="RR177" s="16"/>
      <c r="RS177" s="16"/>
      <c r="RT177" s="16"/>
      <c r="RU177" s="16"/>
      <c r="RV177" s="16"/>
      <c r="RW177" s="16"/>
      <c r="RX177" s="16"/>
      <c r="RY177" s="16"/>
      <c r="RZ177" s="16"/>
      <c r="SA177" s="16"/>
      <c r="SB177" s="16"/>
      <c r="SC177" s="16"/>
      <c r="SD177" s="16"/>
      <c r="SE177" s="16"/>
      <c r="SF177" s="16"/>
      <c r="SG177" s="16"/>
      <c r="SH177" s="16"/>
      <c r="SI177" s="16"/>
      <c r="SJ177" s="16"/>
      <c r="SK177" s="16"/>
      <c r="SL177" s="16"/>
      <c r="SM177" s="16"/>
      <c r="SN177" s="16"/>
      <c r="SO177" s="16"/>
      <c r="SP177" s="16"/>
      <c r="SQ177" s="16"/>
      <c r="SR177" s="16"/>
      <c r="SS177" s="16"/>
      <c r="ST177" s="16"/>
      <c r="SU177" s="16"/>
      <c r="SV177" s="16"/>
      <c r="SW177" s="16"/>
      <c r="SX177" s="16"/>
      <c r="SY177" s="16"/>
      <c r="SZ177" s="16"/>
      <c r="TA177" s="16"/>
      <c r="TB177" s="16"/>
      <c r="TC177" s="16"/>
      <c r="TD177" s="16"/>
      <c r="TE177" s="16"/>
      <c r="TF177" s="16"/>
      <c r="TG177" s="16"/>
      <c r="TH177" s="16"/>
      <c r="TI177" s="16"/>
      <c r="TJ177" s="16"/>
      <c r="TK177" s="16"/>
      <c r="TL177" s="16"/>
      <c r="TM177" s="16"/>
      <c r="TN177" s="16"/>
      <c r="TO177" s="16"/>
      <c r="TP177" s="16"/>
    </row>
    <row r="178" spans="1:536" s="98" customFormat="1" x14ac:dyDescent="0.35">
      <c r="A178" s="623"/>
      <c r="B178" s="623"/>
      <c r="C178" s="623"/>
      <c r="D178" s="16"/>
      <c r="E178" s="16"/>
      <c r="F178" s="623"/>
      <c r="G178" s="623"/>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c r="GK178" s="16"/>
      <c r="GL178" s="16"/>
      <c r="GM178" s="16"/>
      <c r="GN178" s="16"/>
      <c r="GO178" s="16"/>
      <c r="GP178" s="16"/>
      <c r="GQ178" s="16"/>
      <c r="GR178" s="16"/>
      <c r="GS178" s="16"/>
      <c r="GT178" s="16"/>
      <c r="GU178" s="16"/>
      <c r="GV178" s="16"/>
      <c r="GW178" s="16"/>
      <c r="GX178" s="16"/>
      <c r="GY178" s="16"/>
      <c r="GZ178" s="16"/>
      <c r="HA178" s="16"/>
      <c r="HB178" s="16"/>
      <c r="HC178" s="16"/>
      <c r="HD178" s="16"/>
      <c r="HE178" s="16"/>
      <c r="HF178" s="16"/>
      <c r="HG178" s="16"/>
      <c r="HH178" s="16"/>
      <c r="HI178" s="16"/>
      <c r="HJ178" s="16"/>
      <c r="HK178" s="16"/>
      <c r="HL178" s="16"/>
      <c r="HM178" s="16"/>
      <c r="HN178" s="16"/>
      <c r="HO178" s="16"/>
      <c r="HP178" s="16"/>
      <c r="HQ178" s="16"/>
      <c r="HR178" s="16"/>
      <c r="HS178" s="16"/>
      <c r="HT178" s="16"/>
      <c r="HU178" s="16"/>
      <c r="HV178" s="16"/>
      <c r="HW178" s="16"/>
      <c r="HX178" s="16"/>
      <c r="HY178" s="16"/>
      <c r="HZ178" s="16"/>
      <c r="IA178" s="16"/>
      <c r="IB178" s="16"/>
      <c r="IC178" s="16"/>
      <c r="ID178" s="16"/>
      <c r="IE178" s="16"/>
      <c r="IF178" s="16"/>
      <c r="IG178" s="16"/>
      <c r="IH178" s="16"/>
      <c r="II178" s="16"/>
      <c r="IJ178" s="16"/>
      <c r="IK178" s="16"/>
      <c r="IL178" s="16"/>
      <c r="IM178" s="16"/>
      <c r="IN178" s="16"/>
      <c r="IO178" s="16"/>
      <c r="IP178" s="16"/>
      <c r="IQ178" s="16"/>
      <c r="IR178" s="16"/>
      <c r="IS178" s="16"/>
      <c r="IT178" s="16"/>
      <c r="IU178" s="16"/>
      <c r="IV178" s="16"/>
      <c r="IW178" s="16"/>
      <c r="IX178" s="16"/>
      <c r="IY178" s="16"/>
      <c r="IZ178" s="16"/>
      <c r="JA178" s="16"/>
      <c r="JB178" s="16"/>
      <c r="JC178" s="16"/>
      <c r="JD178" s="16"/>
      <c r="JE178" s="16"/>
      <c r="JF178" s="16"/>
      <c r="JG178" s="16"/>
      <c r="JH178" s="16"/>
      <c r="JI178" s="16"/>
      <c r="JJ178" s="16"/>
      <c r="JK178" s="16"/>
      <c r="JL178" s="16"/>
      <c r="JM178" s="16"/>
      <c r="JN178" s="16"/>
      <c r="JO178" s="16"/>
      <c r="JP178" s="16"/>
      <c r="JQ178" s="16"/>
      <c r="JR178" s="16"/>
      <c r="JS178" s="16"/>
      <c r="JT178" s="16"/>
      <c r="JU178" s="16"/>
      <c r="JV178" s="16"/>
      <c r="JW178" s="16"/>
      <c r="JX178" s="16"/>
      <c r="JY178" s="16"/>
      <c r="JZ178" s="16"/>
      <c r="KA178" s="16"/>
      <c r="KB178" s="16"/>
      <c r="KC178" s="16"/>
      <c r="KD178" s="16"/>
      <c r="KE178" s="16"/>
      <c r="KF178" s="16"/>
      <c r="KG178" s="16"/>
      <c r="KH178" s="16"/>
      <c r="KI178" s="16"/>
      <c r="KJ178" s="16"/>
      <c r="KK178" s="16"/>
      <c r="KL178" s="16"/>
      <c r="KM178" s="16"/>
      <c r="KN178" s="16"/>
      <c r="KO178" s="16"/>
      <c r="KP178" s="16"/>
      <c r="KQ178" s="16"/>
      <c r="KR178" s="16"/>
      <c r="KS178" s="16"/>
      <c r="KT178" s="16"/>
      <c r="KU178" s="16"/>
      <c r="KV178" s="16"/>
      <c r="KW178" s="16"/>
      <c r="KX178" s="16"/>
      <c r="KY178" s="16"/>
      <c r="KZ178" s="16"/>
      <c r="LA178" s="16"/>
      <c r="LB178" s="16"/>
      <c r="LC178" s="16"/>
      <c r="LD178" s="16"/>
      <c r="LE178" s="16"/>
      <c r="LF178" s="16"/>
      <c r="LG178" s="16"/>
      <c r="LH178" s="16"/>
      <c r="LI178" s="16"/>
      <c r="LJ178" s="16"/>
      <c r="LK178" s="16"/>
      <c r="LL178" s="16"/>
      <c r="LM178" s="16"/>
      <c r="LN178" s="16"/>
      <c r="LO178" s="16"/>
      <c r="LP178" s="16"/>
      <c r="LQ178" s="16"/>
      <c r="LR178" s="16"/>
      <c r="LS178" s="16"/>
      <c r="LT178" s="16"/>
      <c r="LU178" s="16"/>
      <c r="LV178" s="16"/>
      <c r="LW178" s="16"/>
      <c r="LX178" s="16"/>
      <c r="LY178" s="16"/>
      <c r="LZ178" s="16"/>
      <c r="MA178" s="16"/>
      <c r="MB178" s="16"/>
      <c r="MC178" s="16"/>
      <c r="MD178" s="16"/>
      <c r="ME178" s="16"/>
      <c r="MF178" s="16"/>
      <c r="MG178" s="16"/>
      <c r="MH178" s="16"/>
      <c r="MI178" s="16"/>
      <c r="MJ178" s="16"/>
      <c r="MK178" s="16"/>
      <c r="ML178" s="16"/>
      <c r="MM178" s="16"/>
      <c r="MN178" s="16"/>
      <c r="MO178" s="16"/>
      <c r="MP178" s="16"/>
      <c r="MQ178" s="16"/>
      <c r="MR178" s="16"/>
      <c r="MS178" s="16"/>
      <c r="MT178" s="16"/>
      <c r="MU178" s="16"/>
      <c r="MV178" s="16"/>
      <c r="MW178" s="16"/>
      <c r="MX178" s="16"/>
      <c r="MY178" s="16"/>
      <c r="MZ178" s="16"/>
      <c r="NA178" s="16"/>
      <c r="NB178" s="16"/>
      <c r="NC178" s="16"/>
      <c r="ND178" s="16"/>
      <c r="NE178" s="16"/>
      <c r="NF178" s="16"/>
      <c r="NG178" s="16"/>
      <c r="NH178" s="16"/>
      <c r="NI178" s="16"/>
      <c r="NJ178" s="16"/>
      <c r="NK178" s="16"/>
      <c r="NL178" s="16"/>
      <c r="NM178" s="16"/>
      <c r="NN178" s="16"/>
      <c r="NO178" s="16"/>
      <c r="NP178" s="16"/>
      <c r="NQ178" s="16"/>
      <c r="NR178" s="16"/>
      <c r="NS178" s="16"/>
      <c r="NT178" s="16"/>
      <c r="NU178" s="16"/>
      <c r="NV178" s="16"/>
      <c r="NW178" s="16"/>
      <c r="NX178" s="16"/>
      <c r="NY178" s="16"/>
      <c r="NZ178" s="16"/>
      <c r="OA178" s="16"/>
      <c r="OB178" s="16"/>
      <c r="OC178" s="16"/>
      <c r="OD178" s="16"/>
      <c r="OE178" s="16"/>
      <c r="OF178" s="16"/>
      <c r="OG178" s="16"/>
      <c r="OH178" s="16"/>
      <c r="OI178" s="16"/>
      <c r="OJ178" s="16"/>
      <c r="OK178" s="16"/>
      <c r="OL178" s="16"/>
      <c r="OM178" s="16"/>
      <c r="ON178" s="16"/>
      <c r="OO178" s="16"/>
      <c r="OP178" s="16"/>
      <c r="OQ178" s="16"/>
      <c r="OR178" s="16"/>
      <c r="OS178" s="16"/>
      <c r="OT178" s="16"/>
      <c r="OU178" s="16"/>
      <c r="OV178" s="16"/>
      <c r="OW178" s="16"/>
      <c r="OX178" s="16"/>
      <c r="OY178" s="16"/>
      <c r="OZ178" s="16"/>
      <c r="PA178" s="16"/>
      <c r="PB178" s="16"/>
      <c r="PC178" s="16"/>
      <c r="PD178" s="16"/>
      <c r="PE178" s="16"/>
      <c r="PF178" s="16"/>
      <c r="PG178" s="16"/>
      <c r="PH178" s="16"/>
      <c r="PI178" s="16"/>
      <c r="PJ178" s="16"/>
      <c r="PK178" s="16"/>
      <c r="PL178" s="16"/>
      <c r="PM178" s="16"/>
      <c r="PN178" s="16"/>
      <c r="PO178" s="16"/>
      <c r="PP178" s="16"/>
      <c r="PQ178" s="16"/>
      <c r="PR178" s="16"/>
      <c r="PS178" s="16"/>
      <c r="PT178" s="16"/>
      <c r="PU178" s="16"/>
      <c r="PV178" s="16"/>
      <c r="PW178" s="16"/>
      <c r="PX178" s="16"/>
      <c r="PY178" s="16"/>
      <c r="PZ178" s="16"/>
      <c r="QA178" s="16"/>
      <c r="QB178" s="16"/>
      <c r="QC178" s="16"/>
      <c r="QD178" s="16"/>
      <c r="QE178" s="16"/>
      <c r="QF178" s="16"/>
      <c r="QG178" s="16"/>
      <c r="QH178" s="16"/>
      <c r="QI178" s="16"/>
      <c r="QJ178" s="16"/>
      <c r="QK178" s="16"/>
      <c r="QL178" s="16"/>
      <c r="QM178" s="16"/>
      <c r="QN178" s="16"/>
      <c r="QO178" s="16"/>
      <c r="QP178" s="16"/>
      <c r="QQ178" s="16"/>
      <c r="QR178" s="16"/>
      <c r="QS178" s="16"/>
      <c r="QT178" s="16"/>
      <c r="QU178" s="16"/>
      <c r="QV178" s="16"/>
      <c r="QW178" s="16"/>
      <c r="QX178" s="16"/>
      <c r="QY178" s="16"/>
      <c r="QZ178" s="16"/>
      <c r="RA178" s="16"/>
      <c r="RB178" s="16"/>
      <c r="RC178" s="16"/>
      <c r="RD178" s="16"/>
      <c r="RE178" s="16"/>
      <c r="RF178" s="16"/>
      <c r="RG178" s="16"/>
      <c r="RH178" s="16"/>
      <c r="RI178" s="16"/>
      <c r="RJ178" s="16"/>
      <c r="RK178" s="16"/>
      <c r="RL178" s="16"/>
      <c r="RM178" s="16"/>
      <c r="RN178" s="16"/>
      <c r="RO178" s="16"/>
      <c r="RP178" s="16"/>
      <c r="RQ178" s="16"/>
      <c r="RR178" s="16"/>
      <c r="RS178" s="16"/>
      <c r="RT178" s="16"/>
      <c r="RU178" s="16"/>
      <c r="RV178" s="16"/>
      <c r="RW178" s="16"/>
      <c r="RX178" s="16"/>
      <c r="RY178" s="16"/>
      <c r="RZ178" s="16"/>
      <c r="SA178" s="16"/>
      <c r="SB178" s="16"/>
      <c r="SC178" s="16"/>
      <c r="SD178" s="16"/>
      <c r="SE178" s="16"/>
      <c r="SF178" s="16"/>
      <c r="SG178" s="16"/>
      <c r="SH178" s="16"/>
      <c r="SI178" s="16"/>
      <c r="SJ178" s="16"/>
      <c r="SK178" s="16"/>
      <c r="SL178" s="16"/>
      <c r="SM178" s="16"/>
      <c r="SN178" s="16"/>
      <c r="SO178" s="16"/>
      <c r="SP178" s="16"/>
      <c r="SQ178" s="16"/>
      <c r="SR178" s="16"/>
      <c r="SS178" s="16"/>
      <c r="ST178" s="16"/>
      <c r="SU178" s="16"/>
      <c r="SV178" s="16"/>
      <c r="SW178" s="16"/>
      <c r="SX178" s="16"/>
      <c r="SY178" s="16"/>
      <c r="SZ178" s="16"/>
      <c r="TA178" s="16"/>
      <c r="TB178" s="16"/>
      <c r="TC178" s="16"/>
      <c r="TD178" s="16"/>
      <c r="TE178" s="16"/>
      <c r="TF178" s="16"/>
      <c r="TG178" s="16"/>
      <c r="TH178" s="16"/>
      <c r="TI178" s="16"/>
      <c r="TJ178" s="16"/>
      <c r="TK178" s="16"/>
      <c r="TL178" s="16"/>
      <c r="TM178" s="16"/>
      <c r="TN178" s="16"/>
      <c r="TO178" s="16"/>
      <c r="TP178" s="16"/>
    </row>
    <row r="179" spans="1:536" s="98" customFormat="1" x14ac:dyDescent="0.35">
      <c r="A179" s="623"/>
      <c r="B179" s="623"/>
      <c r="C179" s="623"/>
      <c r="D179" s="16"/>
      <c r="E179" s="16"/>
      <c r="F179" s="623"/>
      <c r="G179" s="623"/>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c r="GK179" s="16"/>
      <c r="GL179" s="16"/>
      <c r="GM179" s="16"/>
      <c r="GN179" s="16"/>
      <c r="GO179" s="16"/>
      <c r="GP179" s="16"/>
      <c r="GQ179" s="16"/>
      <c r="GR179" s="16"/>
      <c r="GS179" s="16"/>
      <c r="GT179" s="16"/>
      <c r="GU179" s="16"/>
      <c r="GV179" s="16"/>
      <c r="GW179" s="16"/>
      <c r="GX179" s="16"/>
      <c r="GY179" s="16"/>
      <c r="GZ179" s="16"/>
      <c r="HA179" s="16"/>
      <c r="HB179" s="16"/>
      <c r="HC179" s="16"/>
      <c r="HD179" s="16"/>
      <c r="HE179" s="16"/>
      <c r="HF179" s="16"/>
      <c r="HG179" s="16"/>
      <c r="HH179" s="16"/>
      <c r="HI179" s="16"/>
      <c r="HJ179" s="16"/>
      <c r="HK179" s="16"/>
      <c r="HL179" s="16"/>
      <c r="HM179" s="16"/>
      <c r="HN179" s="16"/>
      <c r="HO179" s="16"/>
      <c r="HP179" s="16"/>
      <c r="HQ179" s="16"/>
      <c r="HR179" s="16"/>
      <c r="HS179" s="16"/>
      <c r="HT179" s="16"/>
      <c r="HU179" s="16"/>
      <c r="HV179" s="16"/>
      <c r="HW179" s="16"/>
      <c r="HX179" s="16"/>
      <c r="HY179" s="16"/>
      <c r="HZ179" s="16"/>
      <c r="IA179" s="16"/>
      <c r="IB179" s="16"/>
      <c r="IC179" s="16"/>
      <c r="ID179" s="16"/>
      <c r="IE179" s="16"/>
      <c r="IF179" s="16"/>
      <c r="IG179" s="16"/>
      <c r="IH179" s="16"/>
      <c r="II179" s="16"/>
      <c r="IJ179" s="16"/>
      <c r="IK179" s="16"/>
      <c r="IL179" s="16"/>
      <c r="IM179" s="16"/>
      <c r="IN179" s="16"/>
      <c r="IO179" s="16"/>
      <c r="IP179" s="16"/>
      <c r="IQ179" s="16"/>
      <c r="IR179" s="16"/>
      <c r="IS179" s="16"/>
      <c r="IT179" s="16"/>
      <c r="IU179" s="16"/>
      <c r="IV179" s="16"/>
      <c r="IW179" s="16"/>
      <c r="IX179" s="16"/>
      <c r="IY179" s="16"/>
      <c r="IZ179" s="16"/>
      <c r="JA179" s="16"/>
      <c r="JB179" s="16"/>
      <c r="JC179" s="16"/>
      <c r="JD179" s="16"/>
      <c r="JE179" s="16"/>
      <c r="JF179" s="16"/>
      <c r="JG179" s="16"/>
      <c r="JH179" s="16"/>
      <c r="JI179" s="16"/>
      <c r="JJ179" s="16"/>
      <c r="JK179" s="16"/>
      <c r="JL179" s="16"/>
      <c r="JM179" s="16"/>
      <c r="JN179" s="16"/>
      <c r="JO179" s="16"/>
      <c r="JP179" s="16"/>
      <c r="JQ179" s="16"/>
      <c r="JR179" s="16"/>
      <c r="JS179" s="16"/>
      <c r="JT179" s="16"/>
      <c r="JU179" s="16"/>
      <c r="JV179" s="16"/>
      <c r="JW179" s="16"/>
      <c r="JX179" s="16"/>
      <c r="JY179" s="16"/>
      <c r="JZ179" s="16"/>
      <c r="KA179" s="16"/>
      <c r="KB179" s="16"/>
      <c r="KC179" s="16"/>
      <c r="KD179" s="16"/>
      <c r="KE179" s="16"/>
      <c r="KF179" s="16"/>
      <c r="KG179" s="16"/>
      <c r="KH179" s="16"/>
      <c r="KI179" s="16"/>
      <c r="KJ179" s="16"/>
      <c r="KK179" s="16"/>
      <c r="KL179" s="16"/>
      <c r="KM179" s="16"/>
      <c r="KN179" s="16"/>
      <c r="KO179" s="16"/>
      <c r="KP179" s="16"/>
      <c r="KQ179" s="16"/>
      <c r="KR179" s="16"/>
      <c r="KS179" s="16"/>
      <c r="KT179" s="16"/>
      <c r="KU179" s="16"/>
      <c r="KV179" s="16"/>
      <c r="KW179" s="16"/>
      <c r="KX179" s="16"/>
      <c r="KY179" s="16"/>
      <c r="KZ179" s="16"/>
      <c r="LA179" s="16"/>
      <c r="LB179" s="16"/>
      <c r="LC179" s="16"/>
      <c r="LD179" s="16"/>
      <c r="LE179" s="16"/>
      <c r="LF179" s="16"/>
      <c r="LG179" s="16"/>
      <c r="LH179" s="16"/>
      <c r="LI179" s="16"/>
      <c r="LJ179" s="16"/>
      <c r="LK179" s="16"/>
      <c r="LL179" s="16"/>
      <c r="LM179" s="16"/>
      <c r="LN179" s="16"/>
      <c r="LO179" s="16"/>
      <c r="LP179" s="16"/>
      <c r="LQ179" s="16"/>
      <c r="LR179" s="16"/>
      <c r="LS179" s="16"/>
      <c r="LT179" s="16"/>
      <c r="LU179" s="16"/>
      <c r="LV179" s="16"/>
      <c r="LW179" s="16"/>
      <c r="LX179" s="16"/>
      <c r="LY179" s="16"/>
      <c r="LZ179" s="16"/>
      <c r="MA179" s="16"/>
      <c r="MB179" s="16"/>
      <c r="MC179" s="16"/>
      <c r="MD179" s="16"/>
      <c r="ME179" s="16"/>
      <c r="MF179" s="16"/>
      <c r="MG179" s="16"/>
      <c r="MH179" s="16"/>
      <c r="MI179" s="16"/>
      <c r="MJ179" s="16"/>
      <c r="MK179" s="16"/>
      <c r="ML179" s="16"/>
      <c r="MM179" s="16"/>
      <c r="MN179" s="16"/>
      <c r="MO179" s="16"/>
      <c r="MP179" s="16"/>
      <c r="MQ179" s="16"/>
      <c r="MR179" s="16"/>
      <c r="MS179" s="16"/>
      <c r="MT179" s="16"/>
      <c r="MU179" s="16"/>
      <c r="MV179" s="16"/>
      <c r="MW179" s="16"/>
      <c r="MX179" s="16"/>
      <c r="MY179" s="16"/>
      <c r="MZ179" s="16"/>
      <c r="NA179" s="16"/>
      <c r="NB179" s="16"/>
      <c r="NC179" s="16"/>
      <c r="ND179" s="16"/>
      <c r="NE179" s="16"/>
      <c r="NF179" s="16"/>
      <c r="NG179" s="16"/>
      <c r="NH179" s="16"/>
      <c r="NI179" s="16"/>
      <c r="NJ179" s="16"/>
      <c r="NK179" s="16"/>
      <c r="NL179" s="16"/>
      <c r="NM179" s="16"/>
      <c r="NN179" s="16"/>
      <c r="NO179" s="16"/>
      <c r="NP179" s="16"/>
      <c r="NQ179" s="16"/>
      <c r="NR179" s="16"/>
      <c r="NS179" s="16"/>
      <c r="NT179" s="16"/>
      <c r="NU179" s="16"/>
      <c r="NV179" s="16"/>
      <c r="NW179" s="16"/>
      <c r="NX179" s="16"/>
      <c r="NY179" s="16"/>
      <c r="NZ179" s="16"/>
      <c r="OA179" s="16"/>
      <c r="OB179" s="16"/>
      <c r="OC179" s="16"/>
      <c r="OD179" s="16"/>
      <c r="OE179" s="16"/>
      <c r="OF179" s="16"/>
      <c r="OG179" s="16"/>
      <c r="OH179" s="16"/>
      <c r="OI179" s="16"/>
      <c r="OJ179" s="16"/>
      <c r="OK179" s="16"/>
      <c r="OL179" s="16"/>
      <c r="OM179" s="16"/>
      <c r="ON179" s="16"/>
      <c r="OO179" s="16"/>
      <c r="OP179" s="16"/>
      <c r="OQ179" s="16"/>
      <c r="OR179" s="16"/>
      <c r="OS179" s="16"/>
      <c r="OT179" s="16"/>
      <c r="OU179" s="16"/>
      <c r="OV179" s="16"/>
      <c r="OW179" s="16"/>
      <c r="OX179" s="16"/>
      <c r="OY179" s="16"/>
      <c r="OZ179" s="16"/>
      <c r="PA179" s="16"/>
      <c r="PB179" s="16"/>
      <c r="PC179" s="16"/>
      <c r="PD179" s="16"/>
      <c r="PE179" s="16"/>
      <c r="PF179" s="16"/>
      <c r="PG179" s="16"/>
      <c r="PH179" s="16"/>
      <c r="PI179" s="16"/>
      <c r="PJ179" s="16"/>
      <c r="PK179" s="16"/>
      <c r="PL179" s="16"/>
      <c r="PM179" s="16"/>
      <c r="PN179" s="16"/>
      <c r="PO179" s="16"/>
      <c r="PP179" s="16"/>
      <c r="PQ179" s="16"/>
      <c r="PR179" s="16"/>
      <c r="PS179" s="16"/>
      <c r="PT179" s="16"/>
      <c r="PU179" s="16"/>
      <c r="PV179" s="16"/>
      <c r="PW179" s="16"/>
      <c r="PX179" s="16"/>
      <c r="PY179" s="16"/>
      <c r="PZ179" s="16"/>
      <c r="QA179" s="16"/>
      <c r="QB179" s="16"/>
      <c r="QC179" s="16"/>
      <c r="QD179" s="16"/>
      <c r="QE179" s="16"/>
      <c r="QF179" s="16"/>
      <c r="QG179" s="16"/>
      <c r="QH179" s="16"/>
      <c r="QI179" s="16"/>
      <c r="QJ179" s="16"/>
      <c r="QK179" s="16"/>
      <c r="QL179" s="16"/>
      <c r="QM179" s="16"/>
      <c r="QN179" s="16"/>
      <c r="QO179" s="16"/>
      <c r="QP179" s="16"/>
      <c r="QQ179" s="16"/>
      <c r="QR179" s="16"/>
      <c r="QS179" s="16"/>
      <c r="QT179" s="16"/>
      <c r="QU179" s="16"/>
      <c r="QV179" s="16"/>
      <c r="QW179" s="16"/>
      <c r="QX179" s="16"/>
      <c r="QY179" s="16"/>
      <c r="QZ179" s="16"/>
      <c r="RA179" s="16"/>
      <c r="RB179" s="16"/>
      <c r="RC179" s="16"/>
      <c r="RD179" s="16"/>
      <c r="RE179" s="16"/>
      <c r="RF179" s="16"/>
      <c r="RG179" s="16"/>
      <c r="RH179" s="16"/>
      <c r="RI179" s="16"/>
      <c r="RJ179" s="16"/>
      <c r="RK179" s="16"/>
      <c r="RL179" s="16"/>
      <c r="RM179" s="16"/>
      <c r="RN179" s="16"/>
      <c r="RO179" s="16"/>
      <c r="RP179" s="16"/>
      <c r="RQ179" s="16"/>
      <c r="RR179" s="16"/>
      <c r="RS179" s="16"/>
      <c r="RT179" s="16"/>
      <c r="RU179" s="16"/>
      <c r="RV179" s="16"/>
      <c r="RW179" s="16"/>
      <c r="RX179" s="16"/>
      <c r="RY179" s="16"/>
      <c r="RZ179" s="16"/>
      <c r="SA179" s="16"/>
      <c r="SB179" s="16"/>
      <c r="SC179" s="16"/>
      <c r="SD179" s="16"/>
      <c r="SE179" s="16"/>
      <c r="SF179" s="16"/>
      <c r="SG179" s="16"/>
      <c r="SH179" s="16"/>
      <c r="SI179" s="16"/>
      <c r="SJ179" s="16"/>
      <c r="SK179" s="16"/>
      <c r="SL179" s="16"/>
      <c r="SM179" s="16"/>
      <c r="SN179" s="16"/>
      <c r="SO179" s="16"/>
      <c r="SP179" s="16"/>
      <c r="SQ179" s="16"/>
      <c r="SR179" s="16"/>
      <c r="SS179" s="16"/>
      <c r="ST179" s="16"/>
      <c r="SU179" s="16"/>
      <c r="SV179" s="16"/>
      <c r="SW179" s="16"/>
      <c r="SX179" s="16"/>
      <c r="SY179" s="16"/>
      <c r="SZ179" s="16"/>
      <c r="TA179" s="16"/>
      <c r="TB179" s="16"/>
      <c r="TC179" s="16"/>
      <c r="TD179" s="16"/>
      <c r="TE179" s="16"/>
      <c r="TF179" s="16"/>
      <c r="TG179" s="16"/>
      <c r="TH179" s="16"/>
      <c r="TI179" s="16"/>
      <c r="TJ179" s="16"/>
      <c r="TK179" s="16"/>
      <c r="TL179" s="16"/>
      <c r="TM179" s="16"/>
      <c r="TN179" s="16"/>
      <c r="TO179" s="16"/>
      <c r="TP179" s="16"/>
    </row>
    <row r="180" spans="1:536" s="98" customFormat="1" x14ac:dyDescent="0.35">
      <c r="A180" s="623"/>
      <c r="B180" s="623"/>
      <c r="C180" s="623"/>
      <c r="D180" s="16"/>
      <c r="E180" s="16"/>
      <c r="F180" s="623"/>
      <c r="G180" s="623"/>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D180" s="16"/>
      <c r="GE180" s="16"/>
      <c r="GF180" s="16"/>
      <c r="GG180" s="16"/>
      <c r="GH180" s="16"/>
      <c r="GI180" s="16"/>
      <c r="GJ180" s="16"/>
      <c r="GK180" s="16"/>
      <c r="GL180" s="16"/>
      <c r="GM180" s="16"/>
      <c r="GN180" s="16"/>
      <c r="GO180" s="16"/>
      <c r="GP180" s="16"/>
      <c r="GQ180" s="16"/>
      <c r="GR180" s="16"/>
      <c r="GS180" s="16"/>
      <c r="GT180" s="16"/>
      <c r="GU180" s="16"/>
      <c r="GV180" s="16"/>
      <c r="GW180" s="16"/>
      <c r="GX180" s="16"/>
      <c r="GY180" s="16"/>
      <c r="GZ180" s="16"/>
      <c r="HA180" s="16"/>
      <c r="HB180" s="16"/>
      <c r="HC180" s="16"/>
      <c r="HD180" s="16"/>
      <c r="HE180" s="16"/>
      <c r="HF180" s="16"/>
      <c r="HG180" s="16"/>
      <c r="HH180" s="16"/>
      <c r="HI180" s="16"/>
      <c r="HJ180" s="16"/>
      <c r="HK180" s="16"/>
      <c r="HL180" s="16"/>
      <c r="HM180" s="16"/>
      <c r="HN180" s="16"/>
      <c r="HO180" s="16"/>
      <c r="HP180" s="16"/>
      <c r="HQ180" s="16"/>
      <c r="HR180" s="16"/>
      <c r="HS180" s="16"/>
      <c r="HT180" s="16"/>
      <c r="HU180" s="16"/>
      <c r="HV180" s="16"/>
      <c r="HW180" s="16"/>
      <c r="HX180" s="16"/>
      <c r="HY180" s="16"/>
      <c r="HZ180" s="16"/>
      <c r="IA180" s="16"/>
      <c r="IB180" s="16"/>
      <c r="IC180" s="16"/>
      <c r="ID180" s="16"/>
      <c r="IE180" s="16"/>
      <c r="IF180" s="16"/>
      <c r="IG180" s="16"/>
      <c r="IH180" s="16"/>
      <c r="II180" s="16"/>
      <c r="IJ180" s="16"/>
      <c r="IK180" s="16"/>
      <c r="IL180" s="16"/>
      <c r="IM180" s="16"/>
      <c r="IN180" s="16"/>
      <c r="IO180" s="16"/>
      <c r="IP180" s="16"/>
      <c r="IQ180" s="16"/>
      <c r="IR180" s="16"/>
      <c r="IS180" s="16"/>
      <c r="IT180" s="16"/>
      <c r="IU180" s="16"/>
      <c r="IV180" s="16"/>
      <c r="IW180" s="16"/>
      <c r="IX180" s="16"/>
      <c r="IY180" s="16"/>
      <c r="IZ180" s="16"/>
      <c r="JA180" s="16"/>
      <c r="JB180" s="16"/>
      <c r="JC180" s="16"/>
      <c r="JD180" s="16"/>
      <c r="JE180" s="16"/>
      <c r="JF180" s="16"/>
      <c r="JG180" s="16"/>
      <c r="JH180" s="16"/>
      <c r="JI180" s="16"/>
      <c r="JJ180" s="16"/>
      <c r="JK180" s="16"/>
      <c r="JL180" s="16"/>
      <c r="JM180" s="16"/>
      <c r="JN180" s="16"/>
      <c r="JO180" s="16"/>
      <c r="JP180" s="16"/>
      <c r="JQ180" s="16"/>
      <c r="JR180" s="16"/>
      <c r="JS180" s="16"/>
      <c r="JT180" s="16"/>
      <c r="JU180" s="16"/>
      <c r="JV180" s="16"/>
      <c r="JW180" s="16"/>
      <c r="JX180" s="16"/>
      <c r="JY180" s="16"/>
      <c r="JZ180" s="16"/>
      <c r="KA180" s="16"/>
      <c r="KB180" s="16"/>
      <c r="KC180" s="16"/>
      <c r="KD180" s="16"/>
      <c r="KE180" s="16"/>
      <c r="KF180" s="16"/>
      <c r="KG180" s="16"/>
      <c r="KH180" s="16"/>
      <c r="KI180" s="16"/>
      <c r="KJ180" s="16"/>
      <c r="KK180" s="16"/>
      <c r="KL180" s="16"/>
      <c r="KM180" s="16"/>
      <c r="KN180" s="16"/>
      <c r="KO180" s="16"/>
      <c r="KP180" s="16"/>
      <c r="KQ180" s="16"/>
      <c r="KR180" s="16"/>
      <c r="KS180" s="16"/>
      <c r="KT180" s="16"/>
      <c r="KU180" s="16"/>
      <c r="KV180" s="16"/>
      <c r="KW180" s="16"/>
      <c r="KX180" s="16"/>
      <c r="KY180" s="16"/>
      <c r="KZ180" s="16"/>
      <c r="LA180" s="16"/>
      <c r="LB180" s="16"/>
      <c r="LC180" s="16"/>
      <c r="LD180" s="16"/>
      <c r="LE180" s="16"/>
      <c r="LF180" s="16"/>
      <c r="LG180" s="16"/>
      <c r="LH180" s="16"/>
      <c r="LI180" s="16"/>
      <c r="LJ180" s="16"/>
      <c r="LK180" s="16"/>
      <c r="LL180" s="16"/>
      <c r="LM180" s="16"/>
      <c r="LN180" s="16"/>
      <c r="LO180" s="16"/>
      <c r="LP180" s="16"/>
      <c r="LQ180" s="16"/>
      <c r="LR180" s="16"/>
      <c r="LS180" s="16"/>
      <c r="LT180" s="16"/>
      <c r="LU180" s="16"/>
      <c r="LV180" s="16"/>
      <c r="LW180" s="16"/>
      <c r="LX180" s="16"/>
      <c r="LY180" s="16"/>
      <c r="LZ180" s="16"/>
      <c r="MA180" s="16"/>
      <c r="MB180" s="16"/>
      <c r="MC180" s="16"/>
      <c r="MD180" s="16"/>
      <c r="ME180" s="16"/>
      <c r="MF180" s="16"/>
      <c r="MG180" s="16"/>
      <c r="MH180" s="16"/>
      <c r="MI180" s="16"/>
      <c r="MJ180" s="16"/>
      <c r="MK180" s="16"/>
      <c r="ML180" s="16"/>
      <c r="MM180" s="16"/>
      <c r="MN180" s="16"/>
      <c r="MO180" s="16"/>
      <c r="MP180" s="16"/>
      <c r="MQ180" s="16"/>
      <c r="MR180" s="16"/>
      <c r="MS180" s="16"/>
      <c r="MT180" s="16"/>
      <c r="MU180" s="16"/>
      <c r="MV180" s="16"/>
      <c r="MW180" s="16"/>
      <c r="MX180" s="16"/>
      <c r="MY180" s="16"/>
      <c r="MZ180" s="16"/>
      <c r="NA180" s="16"/>
      <c r="NB180" s="16"/>
      <c r="NC180" s="16"/>
      <c r="ND180" s="16"/>
      <c r="NE180" s="16"/>
      <c r="NF180" s="16"/>
      <c r="NG180" s="16"/>
      <c r="NH180" s="16"/>
      <c r="NI180" s="16"/>
      <c r="NJ180" s="16"/>
      <c r="NK180" s="16"/>
      <c r="NL180" s="16"/>
      <c r="NM180" s="16"/>
      <c r="NN180" s="16"/>
      <c r="NO180" s="16"/>
      <c r="NP180" s="16"/>
      <c r="NQ180" s="16"/>
      <c r="NR180" s="16"/>
      <c r="NS180" s="16"/>
      <c r="NT180" s="16"/>
      <c r="NU180" s="16"/>
      <c r="NV180" s="16"/>
      <c r="NW180" s="16"/>
      <c r="NX180" s="16"/>
      <c r="NY180" s="16"/>
      <c r="NZ180" s="16"/>
      <c r="OA180" s="16"/>
      <c r="OB180" s="16"/>
      <c r="OC180" s="16"/>
      <c r="OD180" s="16"/>
      <c r="OE180" s="16"/>
      <c r="OF180" s="16"/>
      <c r="OG180" s="16"/>
      <c r="OH180" s="16"/>
      <c r="OI180" s="16"/>
      <c r="OJ180" s="16"/>
      <c r="OK180" s="16"/>
      <c r="OL180" s="16"/>
      <c r="OM180" s="16"/>
      <c r="ON180" s="16"/>
      <c r="OO180" s="16"/>
      <c r="OP180" s="16"/>
      <c r="OQ180" s="16"/>
      <c r="OR180" s="16"/>
      <c r="OS180" s="16"/>
      <c r="OT180" s="16"/>
      <c r="OU180" s="16"/>
      <c r="OV180" s="16"/>
      <c r="OW180" s="16"/>
      <c r="OX180" s="16"/>
      <c r="OY180" s="16"/>
      <c r="OZ180" s="16"/>
      <c r="PA180" s="16"/>
      <c r="PB180" s="16"/>
      <c r="PC180" s="16"/>
      <c r="PD180" s="16"/>
      <c r="PE180" s="16"/>
      <c r="PF180" s="16"/>
      <c r="PG180" s="16"/>
      <c r="PH180" s="16"/>
      <c r="PI180" s="16"/>
      <c r="PJ180" s="16"/>
      <c r="PK180" s="16"/>
      <c r="PL180" s="16"/>
      <c r="PM180" s="16"/>
      <c r="PN180" s="16"/>
      <c r="PO180" s="16"/>
      <c r="PP180" s="16"/>
      <c r="PQ180" s="16"/>
      <c r="PR180" s="16"/>
      <c r="PS180" s="16"/>
      <c r="PT180" s="16"/>
      <c r="PU180" s="16"/>
      <c r="PV180" s="16"/>
      <c r="PW180" s="16"/>
      <c r="PX180" s="16"/>
      <c r="PY180" s="16"/>
      <c r="PZ180" s="16"/>
      <c r="QA180" s="16"/>
      <c r="QB180" s="16"/>
      <c r="QC180" s="16"/>
      <c r="QD180" s="16"/>
      <c r="QE180" s="16"/>
      <c r="QF180" s="16"/>
      <c r="QG180" s="16"/>
      <c r="QH180" s="16"/>
      <c r="QI180" s="16"/>
      <c r="QJ180" s="16"/>
      <c r="QK180" s="16"/>
      <c r="QL180" s="16"/>
      <c r="QM180" s="16"/>
      <c r="QN180" s="16"/>
      <c r="QO180" s="16"/>
      <c r="QP180" s="16"/>
      <c r="QQ180" s="16"/>
      <c r="QR180" s="16"/>
      <c r="QS180" s="16"/>
      <c r="QT180" s="16"/>
      <c r="QU180" s="16"/>
      <c r="QV180" s="16"/>
      <c r="QW180" s="16"/>
      <c r="QX180" s="16"/>
      <c r="QY180" s="16"/>
      <c r="QZ180" s="16"/>
      <c r="RA180" s="16"/>
      <c r="RB180" s="16"/>
      <c r="RC180" s="16"/>
      <c r="RD180" s="16"/>
      <c r="RE180" s="16"/>
      <c r="RF180" s="16"/>
      <c r="RG180" s="16"/>
      <c r="RH180" s="16"/>
      <c r="RI180" s="16"/>
      <c r="RJ180" s="16"/>
      <c r="RK180" s="16"/>
      <c r="RL180" s="16"/>
      <c r="RM180" s="16"/>
      <c r="RN180" s="16"/>
      <c r="RO180" s="16"/>
      <c r="RP180" s="16"/>
      <c r="RQ180" s="16"/>
      <c r="RR180" s="16"/>
      <c r="RS180" s="16"/>
      <c r="RT180" s="16"/>
      <c r="RU180" s="16"/>
      <c r="RV180" s="16"/>
      <c r="RW180" s="16"/>
      <c r="RX180" s="16"/>
      <c r="RY180" s="16"/>
      <c r="RZ180" s="16"/>
      <c r="SA180" s="16"/>
      <c r="SB180" s="16"/>
      <c r="SC180" s="16"/>
      <c r="SD180" s="16"/>
      <c r="SE180" s="16"/>
      <c r="SF180" s="16"/>
      <c r="SG180" s="16"/>
      <c r="SH180" s="16"/>
      <c r="SI180" s="16"/>
      <c r="SJ180" s="16"/>
      <c r="SK180" s="16"/>
      <c r="SL180" s="16"/>
      <c r="SM180" s="16"/>
      <c r="SN180" s="16"/>
      <c r="SO180" s="16"/>
      <c r="SP180" s="16"/>
      <c r="SQ180" s="16"/>
      <c r="SR180" s="16"/>
      <c r="SS180" s="16"/>
      <c r="ST180" s="16"/>
      <c r="SU180" s="16"/>
      <c r="SV180" s="16"/>
      <c r="SW180" s="16"/>
      <c r="SX180" s="16"/>
      <c r="SY180" s="16"/>
      <c r="SZ180" s="16"/>
      <c r="TA180" s="16"/>
      <c r="TB180" s="16"/>
      <c r="TC180" s="16"/>
      <c r="TD180" s="16"/>
      <c r="TE180" s="16"/>
      <c r="TF180" s="16"/>
      <c r="TG180" s="16"/>
      <c r="TH180" s="16"/>
      <c r="TI180" s="16"/>
      <c r="TJ180" s="16"/>
      <c r="TK180" s="16"/>
      <c r="TL180" s="16"/>
      <c r="TM180" s="16"/>
      <c r="TN180" s="16"/>
      <c r="TO180" s="16"/>
      <c r="TP180" s="16"/>
    </row>
    <row r="181" spans="1:536" s="98" customFormat="1" x14ac:dyDescent="0.35">
      <c r="A181" s="623"/>
      <c r="B181" s="623"/>
      <c r="C181" s="623"/>
      <c r="D181" s="16"/>
      <c r="E181" s="16"/>
      <c r="F181" s="623"/>
      <c r="G181" s="623"/>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c r="GK181" s="16"/>
      <c r="GL181" s="16"/>
      <c r="GM181" s="16"/>
      <c r="GN181" s="16"/>
      <c r="GO181" s="16"/>
      <c r="GP181" s="16"/>
      <c r="GQ181" s="16"/>
      <c r="GR181" s="16"/>
      <c r="GS181" s="16"/>
      <c r="GT181" s="16"/>
      <c r="GU181" s="16"/>
      <c r="GV181" s="16"/>
      <c r="GW181" s="16"/>
      <c r="GX181" s="16"/>
      <c r="GY181" s="16"/>
      <c r="GZ181" s="16"/>
      <c r="HA181" s="16"/>
      <c r="HB181" s="16"/>
      <c r="HC181" s="16"/>
      <c r="HD181" s="16"/>
      <c r="HE181" s="16"/>
      <c r="HF181" s="16"/>
      <c r="HG181" s="16"/>
      <c r="HH181" s="16"/>
      <c r="HI181" s="16"/>
      <c r="HJ181" s="16"/>
      <c r="HK181" s="16"/>
      <c r="HL181" s="16"/>
      <c r="HM181" s="16"/>
      <c r="HN181" s="16"/>
      <c r="HO181" s="16"/>
      <c r="HP181" s="16"/>
      <c r="HQ181" s="16"/>
      <c r="HR181" s="16"/>
      <c r="HS181" s="16"/>
      <c r="HT181" s="16"/>
      <c r="HU181" s="16"/>
      <c r="HV181" s="16"/>
      <c r="HW181" s="16"/>
      <c r="HX181" s="16"/>
      <c r="HY181" s="16"/>
      <c r="HZ181" s="16"/>
      <c r="IA181" s="16"/>
      <c r="IB181" s="16"/>
      <c r="IC181" s="16"/>
      <c r="ID181" s="16"/>
      <c r="IE181" s="16"/>
      <c r="IF181" s="16"/>
      <c r="IG181" s="16"/>
      <c r="IH181" s="16"/>
      <c r="II181" s="16"/>
      <c r="IJ181" s="16"/>
      <c r="IK181" s="16"/>
      <c r="IL181" s="16"/>
      <c r="IM181" s="16"/>
      <c r="IN181" s="16"/>
      <c r="IO181" s="16"/>
      <c r="IP181" s="16"/>
      <c r="IQ181" s="16"/>
      <c r="IR181" s="16"/>
      <c r="IS181" s="16"/>
      <c r="IT181" s="16"/>
      <c r="IU181" s="16"/>
      <c r="IV181" s="16"/>
      <c r="IW181" s="16"/>
      <c r="IX181" s="16"/>
      <c r="IY181" s="16"/>
      <c r="IZ181" s="16"/>
      <c r="JA181" s="16"/>
      <c r="JB181" s="16"/>
      <c r="JC181" s="16"/>
      <c r="JD181" s="16"/>
      <c r="JE181" s="16"/>
      <c r="JF181" s="16"/>
      <c r="JG181" s="16"/>
      <c r="JH181" s="16"/>
      <c r="JI181" s="16"/>
      <c r="JJ181" s="16"/>
      <c r="JK181" s="16"/>
      <c r="JL181" s="16"/>
      <c r="JM181" s="16"/>
      <c r="JN181" s="16"/>
      <c r="JO181" s="16"/>
      <c r="JP181" s="16"/>
      <c r="JQ181" s="16"/>
      <c r="JR181" s="16"/>
      <c r="JS181" s="16"/>
      <c r="JT181" s="16"/>
      <c r="JU181" s="16"/>
      <c r="JV181" s="16"/>
      <c r="JW181" s="16"/>
      <c r="JX181" s="16"/>
      <c r="JY181" s="16"/>
      <c r="JZ181" s="16"/>
      <c r="KA181" s="16"/>
      <c r="KB181" s="16"/>
      <c r="KC181" s="16"/>
      <c r="KD181" s="16"/>
      <c r="KE181" s="16"/>
      <c r="KF181" s="16"/>
      <c r="KG181" s="16"/>
      <c r="KH181" s="16"/>
      <c r="KI181" s="16"/>
      <c r="KJ181" s="16"/>
      <c r="KK181" s="16"/>
      <c r="KL181" s="16"/>
      <c r="KM181" s="16"/>
      <c r="KN181" s="16"/>
      <c r="KO181" s="16"/>
      <c r="KP181" s="16"/>
      <c r="KQ181" s="16"/>
      <c r="KR181" s="16"/>
      <c r="KS181" s="16"/>
      <c r="KT181" s="16"/>
      <c r="KU181" s="16"/>
      <c r="KV181" s="16"/>
      <c r="KW181" s="16"/>
      <c r="KX181" s="16"/>
      <c r="KY181" s="16"/>
      <c r="KZ181" s="16"/>
      <c r="LA181" s="16"/>
      <c r="LB181" s="16"/>
      <c r="LC181" s="16"/>
      <c r="LD181" s="16"/>
      <c r="LE181" s="16"/>
      <c r="LF181" s="16"/>
      <c r="LG181" s="16"/>
      <c r="LH181" s="16"/>
      <c r="LI181" s="16"/>
      <c r="LJ181" s="16"/>
      <c r="LK181" s="16"/>
      <c r="LL181" s="16"/>
      <c r="LM181" s="16"/>
      <c r="LN181" s="16"/>
      <c r="LO181" s="16"/>
      <c r="LP181" s="16"/>
      <c r="LQ181" s="16"/>
      <c r="LR181" s="16"/>
      <c r="LS181" s="16"/>
      <c r="LT181" s="16"/>
      <c r="LU181" s="16"/>
      <c r="LV181" s="16"/>
      <c r="LW181" s="16"/>
      <c r="LX181" s="16"/>
      <c r="LY181" s="16"/>
      <c r="LZ181" s="16"/>
      <c r="MA181" s="16"/>
      <c r="MB181" s="16"/>
      <c r="MC181" s="16"/>
      <c r="MD181" s="16"/>
      <c r="ME181" s="16"/>
      <c r="MF181" s="16"/>
      <c r="MG181" s="16"/>
      <c r="MH181" s="16"/>
      <c r="MI181" s="16"/>
      <c r="MJ181" s="16"/>
      <c r="MK181" s="16"/>
      <c r="ML181" s="16"/>
      <c r="MM181" s="16"/>
      <c r="MN181" s="16"/>
      <c r="MO181" s="16"/>
      <c r="MP181" s="16"/>
      <c r="MQ181" s="16"/>
      <c r="MR181" s="16"/>
      <c r="MS181" s="16"/>
      <c r="MT181" s="16"/>
      <c r="MU181" s="16"/>
      <c r="MV181" s="16"/>
      <c r="MW181" s="16"/>
      <c r="MX181" s="16"/>
      <c r="MY181" s="16"/>
      <c r="MZ181" s="16"/>
      <c r="NA181" s="16"/>
      <c r="NB181" s="16"/>
      <c r="NC181" s="16"/>
      <c r="ND181" s="16"/>
      <c r="NE181" s="16"/>
      <c r="NF181" s="16"/>
      <c r="NG181" s="16"/>
      <c r="NH181" s="16"/>
      <c r="NI181" s="16"/>
      <c r="NJ181" s="16"/>
      <c r="NK181" s="16"/>
      <c r="NL181" s="16"/>
      <c r="NM181" s="16"/>
      <c r="NN181" s="16"/>
      <c r="NO181" s="16"/>
      <c r="NP181" s="16"/>
      <c r="NQ181" s="16"/>
      <c r="NR181" s="16"/>
      <c r="NS181" s="16"/>
      <c r="NT181" s="16"/>
      <c r="NU181" s="16"/>
      <c r="NV181" s="16"/>
      <c r="NW181" s="16"/>
      <c r="NX181" s="16"/>
      <c r="NY181" s="16"/>
      <c r="NZ181" s="16"/>
      <c r="OA181" s="16"/>
      <c r="OB181" s="16"/>
      <c r="OC181" s="16"/>
      <c r="OD181" s="16"/>
      <c r="OE181" s="16"/>
      <c r="OF181" s="16"/>
      <c r="OG181" s="16"/>
      <c r="OH181" s="16"/>
      <c r="OI181" s="16"/>
      <c r="OJ181" s="16"/>
      <c r="OK181" s="16"/>
      <c r="OL181" s="16"/>
      <c r="OM181" s="16"/>
      <c r="ON181" s="16"/>
      <c r="OO181" s="16"/>
      <c r="OP181" s="16"/>
      <c r="OQ181" s="16"/>
      <c r="OR181" s="16"/>
      <c r="OS181" s="16"/>
      <c r="OT181" s="16"/>
      <c r="OU181" s="16"/>
      <c r="OV181" s="16"/>
      <c r="OW181" s="16"/>
      <c r="OX181" s="16"/>
      <c r="OY181" s="16"/>
      <c r="OZ181" s="16"/>
      <c r="PA181" s="16"/>
      <c r="PB181" s="16"/>
      <c r="PC181" s="16"/>
      <c r="PD181" s="16"/>
      <c r="PE181" s="16"/>
      <c r="PF181" s="16"/>
      <c r="PG181" s="16"/>
      <c r="PH181" s="16"/>
      <c r="PI181" s="16"/>
      <c r="PJ181" s="16"/>
      <c r="PK181" s="16"/>
      <c r="PL181" s="16"/>
      <c r="PM181" s="16"/>
      <c r="PN181" s="16"/>
      <c r="PO181" s="16"/>
      <c r="PP181" s="16"/>
      <c r="PQ181" s="16"/>
      <c r="PR181" s="16"/>
      <c r="PS181" s="16"/>
      <c r="PT181" s="16"/>
      <c r="PU181" s="16"/>
      <c r="PV181" s="16"/>
      <c r="PW181" s="16"/>
      <c r="PX181" s="16"/>
      <c r="PY181" s="16"/>
      <c r="PZ181" s="16"/>
      <c r="QA181" s="16"/>
      <c r="QB181" s="16"/>
      <c r="QC181" s="16"/>
      <c r="QD181" s="16"/>
      <c r="QE181" s="16"/>
      <c r="QF181" s="16"/>
      <c r="QG181" s="16"/>
      <c r="QH181" s="16"/>
      <c r="QI181" s="16"/>
      <c r="QJ181" s="16"/>
      <c r="QK181" s="16"/>
      <c r="QL181" s="16"/>
      <c r="QM181" s="16"/>
      <c r="QN181" s="16"/>
      <c r="QO181" s="16"/>
      <c r="QP181" s="16"/>
      <c r="QQ181" s="16"/>
      <c r="QR181" s="16"/>
      <c r="QS181" s="16"/>
      <c r="QT181" s="16"/>
      <c r="QU181" s="16"/>
      <c r="QV181" s="16"/>
      <c r="QW181" s="16"/>
      <c r="QX181" s="16"/>
      <c r="QY181" s="16"/>
      <c r="QZ181" s="16"/>
      <c r="RA181" s="16"/>
      <c r="RB181" s="16"/>
      <c r="RC181" s="16"/>
      <c r="RD181" s="16"/>
      <c r="RE181" s="16"/>
      <c r="RF181" s="16"/>
      <c r="RG181" s="16"/>
      <c r="RH181" s="16"/>
      <c r="RI181" s="16"/>
      <c r="RJ181" s="16"/>
      <c r="RK181" s="16"/>
      <c r="RL181" s="16"/>
      <c r="RM181" s="16"/>
      <c r="RN181" s="16"/>
      <c r="RO181" s="16"/>
      <c r="RP181" s="16"/>
      <c r="RQ181" s="16"/>
      <c r="RR181" s="16"/>
      <c r="RS181" s="16"/>
      <c r="RT181" s="16"/>
      <c r="RU181" s="16"/>
      <c r="RV181" s="16"/>
      <c r="RW181" s="16"/>
      <c r="RX181" s="16"/>
      <c r="RY181" s="16"/>
      <c r="RZ181" s="16"/>
      <c r="SA181" s="16"/>
      <c r="SB181" s="16"/>
      <c r="SC181" s="16"/>
      <c r="SD181" s="16"/>
      <c r="SE181" s="16"/>
      <c r="SF181" s="16"/>
      <c r="SG181" s="16"/>
      <c r="SH181" s="16"/>
      <c r="SI181" s="16"/>
      <c r="SJ181" s="16"/>
      <c r="SK181" s="16"/>
      <c r="SL181" s="16"/>
      <c r="SM181" s="16"/>
      <c r="SN181" s="16"/>
      <c r="SO181" s="16"/>
      <c r="SP181" s="16"/>
      <c r="SQ181" s="16"/>
      <c r="SR181" s="16"/>
      <c r="SS181" s="16"/>
      <c r="ST181" s="16"/>
      <c r="SU181" s="16"/>
      <c r="SV181" s="16"/>
      <c r="SW181" s="16"/>
      <c r="SX181" s="16"/>
      <c r="SY181" s="16"/>
      <c r="SZ181" s="16"/>
      <c r="TA181" s="16"/>
      <c r="TB181" s="16"/>
      <c r="TC181" s="16"/>
      <c r="TD181" s="16"/>
      <c r="TE181" s="16"/>
      <c r="TF181" s="16"/>
      <c r="TG181" s="16"/>
      <c r="TH181" s="16"/>
      <c r="TI181" s="16"/>
      <c r="TJ181" s="16"/>
      <c r="TK181" s="16"/>
      <c r="TL181" s="16"/>
      <c r="TM181" s="16"/>
      <c r="TN181" s="16"/>
      <c r="TO181" s="16"/>
      <c r="TP181" s="16"/>
    </row>
    <row r="182" spans="1:536" s="98" customFormat="1" x14ac:dyDescent="0.35">
      <c r="A182" s="623"/>
      <c r="B182" s="623"/>
      <c r="C182" s="623"/>
      <c r="D182" s="16"/>
      <c r="E182" s="16"/>
      <c r="F182" s="623"/>
      <c r="G182" s="623"/>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c r="GK182" s="16"/>
      <c r="GL182" s="16"/>
      <c r="GM182" s="16"/>
      <c r="GN182" s="16"/>
      <c r="GO182" s="16"/>
      <c r="GP182" s="16"/>
      <c r="GQ182" s="16"/>
      <c r="GR182" s="16"/>
      <c r="GS182" s="16"/>
      <c r="GT182" s="16"/>
      <c r="GU182" s="16"/>
      <c r="GV182" s="16"/>
      <c r="GW182" s="16"/>
      <c r="GX182" s="16"/>
      <c r="GY182" s="16"/>
      <c r="GZ182" s="16"/>
      <c r="HA182" s="16"/>
      <c r="HB182" s="16"/>
      <c r="HC182" s="16"/>
      <c r="HD182" s="16"/>
      <c r="HE182" s="16"/>
      <c r="HF182" s="16"/>
      <c r="HG182" s="16"/>
      <c r="HH182" s="16"/>
      <c r="HI182" s="16"/>
      <c r="HJ182" s="16"/>
      <c r="HK182" s="16"/>
      <c r="HL182" s="16"/>
      <c r="HM182" s="16"/>
      <c r="HN182" s="16"/>
      <c r="HO182" s="16"/>
      <c r="HP182" s="16"/>
      <c r="HQ182" s="16"/>
      <c r="HR182" s="16"/>
      <c r="HS182" s="16"/>
      <c r="HT182" s="16"/>
      <c r="HU182" s="16"/>
      <c r="HV182" s="16"/>
      <c r="HW182" s="16"/>
      <c r="HX182" s="16"/>
      <c r="HY182" s="16"/>
      <c r="HZ182" s="16"/>
      <c r="IA182" s="16"/>
      <c r="IB182" s="16"/>
      <c r="IC182" s="16"/>
      <c r="ID182" s="16"/>
      <c r="IE182" s="16"/>
      <c r="IF182" s="16"/>
      <c r="IG182" s="16"/>
      <c r="IH182" s="16"/>
      <c r="II182" s="16"/>
      <c r="IJ182" s="16"/>
      <c r="IK182" s="16"/>
      <c r="IL182" s="16"/>
      <c r="IM182" s="16"/>
      <c r="IN182" s="16"/>
      <c r="IO182" s="16"/>
      <c r="IP182" s="16"/>
      <c r="IQ182" s="16"/>
      <c r="IR182" s="16"/>
      <c r="IS182" s="16"/>
      <c r="IT182" s="16"/>
      <c r="IU182" s="16"/>
      <c r="IV182" s="16"/>
      <c r="IW182" s="16"/>
      <c r="IX182" s="16"/>
      <c r="IY182" s="16"/>
      <c r="IZ182" s="16"/>
      <c r="JA182" s="16"/>
      <c r="JB182" s="16"/>
      <c r="JC182" s="16"/>
      <c r="JD182" s="16"/>
      <c r="JE182" s="16"/>
      <c r="JF182" s="16"/>
      <c r="JG182" s="16"/>
      <c r="JH182" s="16"/>
      <c r="JI182" s="16"/>
      <c r="JJ182" s="16"/>
      <c r="JK182" s="16"/>
      <c r="JL182" s="16"/>
      <c r="JM182" s="16"/>
      <c r="JN182" s="16"/>
      <c r="JO182" s="16"/>
      <c r="JP182" s="16"/>
      <c r="JQ182" s="16"/>
      <c r="JR182" s="16"/>
      <c r="JS182" s="16"/>
      <c r="JT182" s="16"/>
      <c r="JU182" s="16"/>
      <c r="JV182" s="16"/>
      <c r="JW182" s="16"/>
      <c r="JX182" s="16"/>
      <c r="JY182" s="16"/>
      <c r="JZ182" s="16"/>
      <c r="KA182" s="16"/>
      <c r="KB182" s="16"/>
      <c r="KC182" s="16"/>
      <c r="KD182" s="16"/>
      <c r="KE182" s="16"/>
      <c r="KF182" s="16"/>
      <c r="KG182" s="16"/>
      <c r="KH182" s="16"/>
      <c r="KI182" s="16"/>
      <c r="KJ182" s="16"/>
      <c r="KK182" s="16"/>
      <c r="KL182" s="16"/>
      <c r="KM182" s="16"/>
      <c r="KN182" s="16"/>
      <c r="KO182" s="16"/>
      <c r="KP182" s="16"/>
      <c r="KQ182" s="16"/>
      <c r="KR182" s="16"/>
      <c r="KS182" s="16"/>
      <c r="KT182" s="16"/>
      <c r="KU182" s="16"/>
      <c r="KV182" s="16"/>
      <c r="KW182" s="16"/>
      <c r="KX182" s="16"/>
      <c r="KY182" s="16"/>
      <c r="KZ182" s="16"/>
      <c r="LA182" s="16"/>
      <c r="LB182" s="16"/>
      <c r="LC182" s="16"/>
      <c r="LD182" s="16"/>
      <c r="LE182" s="16"/>
      <c r="LF182" s="16"/>
      <c r="LG182" s="16"/>
      <c r="LH182" s="16"/>
      <c r="LI182" s="16"/>
      <c r="LJ182" s="16"/>
      <c r="LK182" s="16"/>
      <c r="LL182" s="16"/>
      <c r="LM182" s="16"/>
      <c r="LN182" s="16"/>
      <c r="LO182" s="16"/>
      <c r="LP182" s="16"/>
      <c r="LQ182" s="16"/>
      <c r="LR182" s="16"/>
      <c r="LS182" s="16"/>
      <c r="LT182" s="16"/>
      <c r="LU182" s="16"/>
      <c r="LV182" s="16"/>
      <c r="LW182" s="16"/>
      <c r="LX182" s="16"/>
      <c r="LY182" s="16"/>
      <c r="LZ182" s="16"/>
      <c r="MA182" s="16"/>
      <c r="MB182" s="16"/>
      <c r="MC182" s="16"/>
      <c r="MD182" s="16"/>
      <c r="ME182" s="16"/>
      <c r="MF182" s="16"/>
      <c r="MG182" s="16"/>
      <c r="MH182" s="16"/>
      <c r="MI182" s="16"/>
      <c r="MJ182" s="16"/>
      <c r="MK182" s="16"/>
      <c r="ML182" s="16"/>
      <c r="MM182" s="16"/>
      <c r="MN182" s="16"/>
      <c r="MO182" s="16"/>
      <c r="MP182" s="16"/>
      <c r="MQ182" s="16"/>
      <c r="MR182" s="16"/>
      <c r="MS182" s="16"/>
      <c r="MT182" s="16"/>
      <c r="MU182" s="16"/>
      <c r="MV182" s="16"/>
      <c r="MW182" s="16"/>
      <c r="MX182" s="16"/>
      <c r="MY182" s="16"/>
      <c r="MZ182" s="16"/>
      <c r="NA182" s="16"/>
      <c r="NB182" s="16"/>
      <c r="NC182" s="16"/>
      <c r="ND182" s="16"/>
      <c r="NE182" s="16"/>
      <c r="NF182" s="16"/>
      <c r="NG182" s="16"/>
      <c r="NH182" s="16"/>
      <c r="NI182" s="16"/>
      <c r="NJ182" s="16"/>
      <c r="NK182" s="16"/>
      <c r="NL182" s="16"/>
      <c r="NM182" s="16"/>
      <c r="NN182" s="16"/>
      <c r="NO182" s="16"/>
      <c r="NP182" s="16"/>
      <c r="NQ182" s="16"/>
      <c r="NR182" s="16"/>
      <c r="NS182" s="16"/>
      <c r="NT182" s="16"/>
      <c r="NU182" s="16"/>
      <c r="NV182" s="16"/>
      <c r="NW182" s="16"/>
      <c r="NX182" s="16"/>
      <c r="NY182" s="16"/>
      <c r="NZ182" s="16"/>
      <c r="OA182" s="16"/>
      <c r="OB182" s="16"/>
      <c r="OC182" s="16"/>
      <c r="OD182" s="16"/>
      <c r="OE182" s="16"/>
      <c r="OF182" s="16"/>
      <c r="OG182" s="16"/>
      <c r="OH182" s="16"/>
      <c r="OI182" s="16"/>
      <c r="OJ182" s="16"/>
      <c r="OK182" s="16"/>
      <c r="OL182" s="16"/>
      <c r="OM182" s="16"/>
      <c r="ON182" s="16"/>
      <c r="OO182" s="16"/>
      <c r="OP182" s="16"/>
      <c r="OQ182" s="16"/>
      <c r="OR182" s="16"/>
      <c r="OS182" s="16"/>
      <c r="OT182" s="16"/>
      <c r="OU182" s="16"/>
      <c r="OV182" s="16"/>
      <c r="OW182" s="16"/>
      <c r="OX182" s="16"/>
      <c r="OY182" s="16"/>
      <c r="OZ182" s="16"/>
      <c r="PA182" s="16"/>
      <c r="PB182" s="16"/>
      <c r="PC182" s="16"/>
      <c r="PD182" s="16"/>
      <c r="PE182" s="16"/>
      <c r="PF182" s="16"/>
      <c r="PG182" s="16"/>
      <c r="PH182" s="16"/>
      <c r="PI182" s="16"/>
      <c r="PJ182" s="16"/>
      <c r="PK182" s="16"/>
      <c r="PL182" s="16"/>
      <c r="PM182" s="16"/>
      <c r="PN182" s="16"/>
      <c r="PO182" s="16"/>
      <c r="PP182" s="16"/>
      <c r="PQ182" s="16"/>
      <c r="PR182" s="16"/>
      <c r="PS182" s="16"/>
      <c r="PT182" s="16"/>
      <c r="PU182" s="16"/>
      <c r="PV182" s="16"/>
      <c r="PW182" s="16"/>
      <c r="PX182" s="16"/>
      <c r="PY182" s="16"/>
      <c r="PZ182" s="16"/>
      <c r="QA182" s="16"/>
      <c r="QB182" s="16"/>
      <c r="QC182" s="16"/>
      <c r="QD182" s="16"/>
      <c r="QE182" s="16"/>
      <c r="QF182" s="16"/>
      <c r="QG182" s="16"/>
      <c r="QH182" s="16"/>
      <c r="QI182" s="16"/>
      <c r="QJ182" s="16"/>
      <c r="QK182" s="16"/>
      <c r="QL182" s="16"/>
      <c r="QM182" s="16"/>
      <c r="QN182" s="16"/>
      <c r="QO182" s="16"/>
      <c r="QP182" s="16"/>
      <c r="QQ182" s="16"/>
      <c r="QR182" s="16"/>
      <c r="QS182" s="16"/>
      <c r="QT182" s="16"/>
      <c r="QU182" s="16"/>
      <c r="QV182" s="16"/>
      <c r="QW182" s="16"/>
      <c r="QX182" s="16"/>
      <c r="QY182" s="16"/>
      <c r="QZ182" s="16"/>
      <c r="RA182" s="16"/>
      <c r="RB182" s="16"/>
      <c r="RC182" s="16"/>
      <c r="RD182" s="16"/>
      <c r="RE182" s="16"/>
      <c r="RF182" s="16"/>
      <c r="RG182" s="16"/>
      <c r="RH182" s="16"/>
      <c r="RI182" s="16"/>
      <c r="RJ182" s="16"/>
      <c r="RK182" s="16"/>
      <c r="RL182" s="16"/>
      <c r="RM182" s="16"/>
      <c r="RN182" s="16"/>
      <c r="RO182" s="16"/>
      <c r="RP182" s="16"/>
      <c r="RQ182" s="16"/>
      <c r="RR182" s="16"/>
      <c r="RS182" s="16"/>
      <c r="RT182" s="16"/>
      <c r="RU182" s="16"/>
      <c r="RV182" s="16"/>
      <c r="RW182" s="16"/>
      <c r="RX182" s="16"/>
      <c r="RY182" s="16"/>
      <c r="RZ182" s="16"/>
      <c r="SA182" s="16"/>
      <c r="SB182" s="16"/>
      <c r="SC182" s="16"/>
      <c r="SD182" s="16"/>
      <c r="SE182" s="16"/>
      <c r="SF182" s="16"/>
      <c r="SG182" s="16"/>
      <c r="SH182" s="16"/>
      <c r="SI182" s="16"/>
      <c r="SJ182" s="16"/>
      <c r="SK182" s="16"/>
      <c r="SL182" s="16"/>
      <c r="SM182" s="16"/>
      <c r="SN182" s="16"/>
      <c r="SO182" s="16"/>
      <c r="SP182" s="16"/>
      <c r="SQ182" s="16"/>
      <c r="SR182" s="16"/>
      <c r="SS182" s="16"/>
      <c r="ST182" s="16"/>
      <c r="SU182" s="16"/>
      <c r="SV182" s="16"/>
      <c r="SW182" s="16"/>
      <c r="SX182" s="16"/>
      <c r="SY182" s="16"/>
      <c r="SZ182" s="16"/>
      <c r="TA182" s="16"/>
      <c r="TB182" s="16"/>
      <c r="TC182" s="16"/>
      <c r="TD182" s="16"/>
      <c r="TE182" s="16"/>
      <c r="TF182" s="16"/>
      <c r="TG182" s="16"/>
      <c r="TH182" s="16"/>
      <c r="TI182" s="16"/>
      <c r="TJ182" s="16"/>
      <c r="TK182" s="16"/>
      <c r="TL182" s="16"/>
      <c r="TM182" s="16"/>
      <c r="TN182" s="16"/>
      <c r="TO182" s="16"/>
      <c r="TP182" s="16"/>
    </row>
    <row r="183" spans="1:536" s="98" customFormat="1" x14ac:dyDescent="0.35">
      <c r="A183" s="623"/>
      <c r="B183" s="623"/>
      <c r="C183" s="623"/>
      <c r="D183" s="16"/>
      <c r="E183" s="16"/>
      <c r="F183" s="623"/>
      <c r="G183" s="623"/>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16"/>
      <c r="GE183" s="16"/>
      <c r="GF183" s="16"/>
      <c r="GG183" s="16"/>
      <c r="GH183" s="16"/>
      <c r="GI183" s="16"/>
      <c r="GJ183" s="16"/>
      <c r="GK183" s="16"/>
      <c r="GL183" s="16"/>
      <c r="GM183" s="16"/>
      <c r="GN183" s="16"/>
      <c r="GO183" s="16"/>
      <c r="GP183" s="16"/>
      <c r="GQ183" s="16"/>
      <c r="GR183" s="16"/>
      <c r="GS183" s="16"/>
      <c r="GT183" s="16"/>
      <c r="GU183" s="16"/>
      <c r="GV183" s="16"/>
      <c r="GW183" s="16"/>
      <c r="GX183" s="16"/>
      <c r="GY183" s="16"/>
      <c r="GZ183" s="16"/>
      <c r="HA183" s="16"/>
      <c r="HB183" s="16"/>
      <c r="HC183" s="16"/>
      <c r="HD183" s="16"/>
      <c r="HE183" s="16"/>
      <c r="HF183" s="16"/>
      <c r="HG183" s="16"/>
      <c r="HH183" s="16"/>
      <c r="HI183" s="16"/>
      <c r="HJ183" s="16"/>
      <c r="HK183" s="16"/>
      <c r="HL183" s="16"/>
      <c r="HM183" s="16"/>
      <c r="HN183" s="16"/>
      <c r="HO183" s="16"/>
      <c r="HP183" s="16"/>
      <c r="HQ183" s="16"/>
      <c r="HR183" s="16"/>
      <c r="HS183" s="16"/>
      <c r="HT183" s="16"/>
      <c r="HU183" s="16"/>
      <c r="HV183" s="16"/>
      <c r="HW183" s="16"/>
      <c r="HX183" s="16"/>
      <c r="HY183" s="16"/>
      <c r="HZ183" s="16"/>
      <c r="IA183" s="16"/>
      <c r="IB183" s="16"/>
      <c r="IC183" s="16"/>
      <c r="ID183" s="16"/>
      <c r="IE183" s="16"/>
      <c r="IF183" s="16"/>
      <c r="IG183" s="16"/>
      <c r="IH183" s="16"/>
      <c r="II183" s="16"/>
      <c r="IJ183" s="16"/>
      <c r="IK183" s="16"/>
      <c r="IL183" s="16"/>
      <c r="IM183" s="16"/>
      <c r="IN183" s="16"/>
      <c r="IO183" s="16"/>
      <c r="IP183" s="16"/>
      <c r="IQ183" s="16"/>
      <c r="IR183" s="16"/>
      <c r="IS183" s="16"/>
      <c r="IT183" s="16"/>
      <c r="IU183" s="16"/>
      <c r="IV183" s="16"/>
      <c r="IW183" s="16"/>
      <c r="IX183" s="16"/>
      <c r="IY183" s="16"/>
      <c r="IZ183" s="16"/>
      <c r="JA183" s="16"/>
      <c r="JB183" s="16"/>
      <c r="JC183" s="16"/>
      <c r="JD183" s="16"/>
      <c r="JE183" s="16"/>
      <c r="JF183" s="16"/>
      <c r="JG183" s="16"/>
      <c r="JH183" s="16"/>
      <c r="JI183" s="16"/>
      <c r="JJ183" s="16"/>
      <c r="JK183" s="16"/>
      <c r="JL183" s="16"/>
      <c r="JM183" s="16"/>
      <c r="JN183" s="16"/>
      <c r="JO183" s="16"/>
      <c r="JP183" s="16"/>
      <c r="JQ183" s="16"/>
      <c r="JR183" s="16"/>
      <c r="JS183" s="16"/>
      <c r="JT183" s="16"/>
      <c r="JU183" s="16"/>
      <c r="JV183" s="16"/>
      <c r="JW183" s="16"/>
      <c r="JX183" s="16"/>
      <c r="JY183" s="16"/>
      <c r="JZ183" s="16"/>
      <c r="KA183" s="16"/>
      <c r="KB183" s="16"/>
      <c r="KC183" s="16"/>
      <c r="KD183" s="16"/>
      <c r="KE183" s="16"/>
      <c r="KF183" s="16"/>
      <c r="KG183" s="16"/>
      <c r="KH183" s="16"/>
      <c r="KI183" s="16"/>
      <c r="KJ183" s="16"/>
      <c r="KK183" s="16"/>
      <c r="KL183" s="16"/>
      <c r="KM183" s="16"/>
      <c r="KN183" s="16"/>
      <c r="KO183" s="16"/>
      <c r="KP183" s="16"/>
      <c r="KQ183" s="16"/>
      <c r="KR183" s="16"/>
      <c r="KS183" s="16"/>
      <c r="KT183" s="16"/>
      <c r="KU183" s="16"/>
      <c r="KV183" s="16"/>
      <c r="KW183" s="16"/>
      <c r="KX183" s="16"/>
      <c r="KY183" s="16"/>
      <c r="KZ183" s="16"/>
      <c r="LA183" s="16"/>
      <c r="LB183" s="16"/>
      <c r="LC183" s="16"/>
      <c r="LD183" s="16"/>
      <c r="LE183" s="16"/>
      <c r="LF183" s="16"/>
      <c r="LG183" s="16"/>
      <c r="LH183" s="16"/>
      <c r="LI183" s="16"/>
      <c r="LJ183" s="16"/>
      <c r="LK183" s="16"/>
      <c r="LL183" s="16"/>
      <c r="LM183" s="16"/>
      <c r="LN183" s="16"/>
      <c r="LO183" s="16"/>
      <c r="LP183" s="16"/>
      <c r="LQ183" s="16"/>
      <c r="LR183" s="16"/>
      <c r="LS183" s="16"/>
      <c r="LT183" s="16"/>
      <c r="LU183" s="16"/>
      <c r="LV183" s="16"/>
      <c r="LW183" s="16"/>
      <c r="LX183" s="16"/>
      <c r="LY183" s="16"/>
      <c r="LZ183" s="16"/>
      <c r="MA183" s="16"/>
      <c r="MB183" s="16"/>
      <c r="MC183" s="16"/>
      <c r="MD183" s="16"/>
      <c r="ME183" s="16"/>
      <c r="MF183" s="16"/>
      <c r="MG183" s="16"/>
      <c r="MH183" s="16"/>
      <c r="MI183" s="16"/>
      <c r="MJ183" s="16"/>
      <c r="MK183" s="16"/>
      <c r="ML183" s="16"/>
      <c r="MM183" s="16"/>
      <c r="MN183" s="16"/>
      <c r="MO183" s="16"/>
      <c r="MP183" s="16"/>
      <c r="MQ183" s="16"/>
      <c r="MR183" s="16"/>
      <c r="MS183" s="16"/>
      <c r="MT183" s="16"/>
      <c r="MU183" s="16"/>
      <c r="MV183" s="16"/>
      <c r="MW183" s="16"/>
      <c r="MX183" s="16"/>
      <c r="MY183" s="16"/>
      <c r="MZ183" s="16"/>
      <c r="NA183" s="16"/>
      <c r="NB183" s="16"/>
      <c r="NC183" s="16"/>
      <c r="ND183" s="16"/>
      <c r="NE183" s="16"/>
      <c r="NF183" s="16"/>
      <c r="NG183" s="16"/>
      <c r="NH183" s="16"/>
      <c r="NI183" s="16"/>
      <c r="NJ183" s="16"/>
      <c r="NK183" s="16"/>
      <c r="NL183" s="16"/>
      <c r="NM183" s="16"/>
      <c r="NN183" s="16"/>
      <c r="NO183" s="16"/>
      <c r="NP183" s="16"/>
      <c r="NQ183" s="16"/>
      <c r="NR183" s="16"/>
      <c r="NS183" s="16"/>
      <c r="NT183" s="16"/>
      <c r="NU183" s="16"/>
      <c r="NV183" s="16"/>
      <c r="NW183" s="16"/>
      <c r="NX183" s="16"/>
      <c r="NY183" s="16"/>
      <c r="NZ183" s="16"/>
      <c r="OA183" s="16"/>
      <c r="OB183" s="16"/>
      <c r="OC183" s="16"/>
      <c r="OD183" s="16"/>
      <c r="OE183" s="16"/>
      <c r="OF183" s="16"/>
      <c r="OG183" s="16"/>
      <c r="OH183" s="16"/>
      <c r="OI183" s="16"/>
      <c r="OJ183" s="16"/>
      <c r="OK183" s="16"/>
      <c r="OL183" s="16"/>
      <c r="OM183" s="16"/>
      <c r="ON183" s="16"/>
      <c r="OO183" s="16"/>
      <c r="OP183" s="16"/>
      <c r="OQ183" s="16"/>
      <c r="OR183" s="16"/>
      <c r="OS183" s="16"/>
      <c r="OT183" s="16"/>
      <c r="OU183" s="16"/>
      <c r="OV183" s="16"/>
      <c r="OW183" s="16"/>
      <c r="OX183" s="16"/>
      <c r="OY183" s="16"/>
      <c r="OZ183" s="16"/>
      <c r="PA183" s="16"/>
      <c r="PB183" s="16"/>
      <c r="PC183" s="16"/>
      <c r="PD183" s="16"/>
      <c r="PE183" s="16"/>
      <c r="PF183" s="16"/>
      <c r="PG183" s="16"/>
      <c r="PH183" s="16"/>
      <c r="PI183" s="16"/>
      <c r="PJ183" s="16"/>
      <c r="PK183" s="16"/>
      <c r="PL183" s="16"/>
      <c r="PM183" s="16"/>
      <c r="PN183" s="16"/>
      <c r="PO183" s="16"/>
      <c r="PP183" s="16"/>
      <c r="PQ183" s="16"/>
      <c r="PR183" s="16"/>
      <c r="PS183" s="16"/>
      <c r="PT183" s="16"/>
      <c r="PU183" s="16"/>
      <c r="PV183" s="16"/>
      <c r="PW183" s="16"/>
      <c r="PX183" s="16"/>
      <c r="PY183" s="16"/>
      <c r="PZ183" s="16"/>
      <c r="QA183" s="16"/>
      <c r="QB183" s="16"/>
      <c r="QC183" s="16"/>
      <c r="QD183" s="16"/>
      <c r="QE183" s="16"/>
      <c r="QF183" s="16"/>
      <c r="QG183" s="16"/>
      <c r="QH183" s="16"/>
      <c r="QI183" s="16"/>
      <c r="QJ183" s="16"/>
      <c r="QK183" s="16"/>
      <c r="QL183" s="16"/>
      <c r="QM183" s="16"/>
      <c r="QN183" s="16"/>
      <c r="QO183" s="16"/>
      <c r="QP183" s="16"/>
      <c r="QQ183" s="16"/>
      <c r="QR183" s="16"/>
      <c r="QS183" s="16"/>
      <c r="QT183" s="16"/>
      <c r="QU183" s="16"/>
      <c r="QV183" s="16"/>
      <c r="QW183" s="16"/>
      <c r="QX183" s="16"/>
      <c r="QY183" s="16"/>
      <c r="QZ183" s="16"/>
      <c r="RA183" s="16"/>
      <c r="RB183" s="16"/>
      <c r="RC183" s="16"/>
      <c r="RD183" s="16"/>
      <c r="RE183" s="16"/>
      <c r="RF183" s="16"/>
      <c r="RG183" s="16"/>
      <c r="RH183" s="16"/>
      <c r="RI183" s="16"/>
      <c r="RJ183" s="16"/>
      <c r="RK183" s="16"/>
      <c r="RL183" s="16"/>
      <c r="RM183" s="16"/>
      <c r="RN183" s="16"/>
      <c r="RO183" s="16"/>
      <c r="RP183" s="16"/>
      <c r="RQ183" s="16"/>
      <c r="RR183" s="16"/>
      <c r="RS183" s="16"/>
      <c r="RT183" s="16"/>
      <c r="RU183" s="16"/>
      <c r="RV183" s="16"/>
      <c r="RW183" s="16"/>
      <c r="RX183" s="16"/>
      <c r="RY183" s="16"/>
      <c r="RZ183" s="16"/>
      <c r="SA183" s="16"/>
      <c r="SB183" s="16"/>
      <c r="SC183" s="16"/>
      <c r="SD183" s="16"/>
      <c r="SE183" s="16"/>
      <c r="SF183" s="16"/>
      <c r="SG183" s="16"/>
      <c r="SH183" s="16"/>
      <c r="SI183" s="16"/>
      <c r="SJ183" s="16"/>
      <c r="SK183" s="16"/>
      <c r="SL183" s="16"/>
      <c r="SM183" s="16"/>
      <c r="SN183" s="16"/>
      <c r="SO183" s="16"/>
      <c r="SP183" s="16"/>
      <c r="SQ183" s="16"/>
      <c r="SR183" s="16"/>
      <c r="SS183" s="16"/>
      <c r="ST183" s="16"/>
      <c r="SU183" s="16"/>
      <c r="SV183" s="16"/>
      <c r="SW183" s="16"/>
      <c r="SX183" s="16"/>
      <c r="SY183" s="16"/>
      <c r="SZ183" s="16"/>
      <c r="TA183" s="16"/>
      <c r="TB183" s="16"/>
      <c r="TC183" s="16"/>
      <c r="TD183" s="16"/>
      <c r="TE183" s="16"/>
      <c r="TF183" s="16"/>
      <c r="TG183" s="16"/>
      <c r="TH183" s="16"/>
      <c r="TI183" s="16"/>
      <c r="TJ183" s="16"/>
      <c r="TK183" s="16"/>
      <c r="TL183" s="16"/>
      <c r="TM183" s="16"/>
      <c r="TN183" s="16"/>
      <c r="TO183" s="16"/>
      <c r="TP183" s="16"/>
    </row>
    <row r="184" spans="1:536" s="98" customFormat="1" x14ac:dyDescent="0.35">
      <c r="A184" s="623"/>
      <c r="B184" s="623"/>
      <c r="C184" s="623"/>
      <c r="D184" s="16"/>
      <c r="E184" s="16"/>
      <c r="F184" s="623"/>
      <c r="G184" s="623"/>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16"/>
      <c r="GE184" s="16"/>
      <c r="GF184" s="16"/>
      <c r="GG184" s="16"/>
      <c r="GH184" s="16"/>
      <c r="GI184" s="16"/>
      <c r="GJ184" s="16"/>
      <c r="GK184" s="16"/>
      <c r="GL184" s="16"/>
      <c r="GM184" s="16"/>
      <c r="GN184" s="16"/>
      <c r="GO184" s="16"/>
      <c r="GP184" s="16"/>
      <c r="GQ184" s="16"/>
      <c r="GR184" s="16"/>
      <c r="GS184" s="16"/>
      <c r="GT184" s="16"/>
      <c r="GU184" s="16"/>
      <c r="GV184" s="16"/>
      <c r="GW184" s="16"/>
      <c r="GX184" s="16"/>
      <c r="GY184" s="16"/>
      <c r="GZ184" s="16"/>
      <c r="HA184" s="16"/>
      <c r="HB184" s="16"/>
      <c r="HC184" s="16"/>
      <c r="HD184" s="16"/>
      <c r="HE184" s="16"/>
      <c r="HF184" s="16"/>
      <c r="HG184" s="16"/>
      <c r="HH184" s="16"/>
      <c r="HI184" s="16"/>
      <c r="HJ184" s="16"/>
      <c r="HK184" s="16"/>
      <c r="HL184" s="16"/>
      <c r="HM184" s="16"/>
      <c r="HN184" s="16"/>
      <c r="HO184" s="16"/>
      <c r="HP184" s="16"/>
      <c r="HQ184" s="16"/>
      <c r="HR184" s="16"/>
      <c r="HS184" s="16"/>
      <c r="HT184" s="16"/>
      <c r="HU184" s="16"/>
      <c r="HV184" s="16"/>
      <c r="HW184" s="16"/>
      <c r="HX184" s="16"/>
      <c r="HY184" s="16"/>
      <c r="HZ184" s="16"/>
      <c r="IA184" s="16"/>
      <c r="IB184" s="16"/>
      <c r="IC184" s="16"/>
      <c r="ID184" s="16"/>
      <c r="IE184" s="16"/>
      <c r="IF184" s="16"/>
      <c r="IG184" s="16"/>
      <c r="IH184" s="16"/>
      <c r="II184" s="16"/>
      <c r="IJ184" s="16"/>
      <c r="IK184" s="16"/>
      <c r="IL184" s="16"/>
      <c r="IM184" s="16"/>
      <c r="IN184" s="16"/>
      <c r="IO184" s="16"/>
      <c r="IP184" s="16"/>
      <c r="IQ184" s="16"/>
      <c r="IR184" s="16"/>
      <c r="IS184" s="16"/>
      <c r="IT184" s="16"/>
      <c r="IU184" s="16"/>
      <c r="IV184" s="16"/>
      <c r="IW184" s="16"/>
      <c r="IX184" s="16"/>
      <c r="IY184" s="16"/>
      <c r="IZ184" s="16"/>
      <c r="JA184" s="16"/>
      <c r="JB184" s="16"/>
      <c r="JC184" s="16"/>
      <c r="JD184" s="16"/>
      <c r="JE184" s="16"/>
      <c r="JF184" s="16"/>
      <c r="JG184" s="16"/>
      <c r="JH184" s="16"/>
      <c r="JI184" s="16"/>
      <c r="JJ184" s="16"/>
      <c r="JK184" s="16"/>
      <c r="JL184" s="16"/>
      <c r="JM184" s="16"/>
      <c r="JN184" s="16"/>
      <c r="JO184" s="16"/>
      <c r="JP184" s="16"/>
      <c r="JQ184" s="16"/>
      <c r="JR184" s="16"/>
      <c r="JS184" s="16"/>
      <c r="JT184" s="16"/>
      <c r="JU184" s="16"/>
      <c r="JV184" s="16"/>
      <c r="JW184" s="16"/>
      <c r="JX184" s="16"/>
      <c r="JY184" s="16"/>
      <c r="JZ184" s="16"/>
      <c r="KA184" s="16"/>
      <c r="KB184" s="16"/>
      <c r="KC184" s="16"/>
      <c r="KD184" s="16"/>
      <c r="KE184" s="16"/>
      <c r="KF184" s="16"/>
      <c r="KG184" s="16"/>
      <c r="KH184" s="16"/>
      <c r="KI184" s="16"/>
      <c r="KJ184" s="16"/>
      <c r="KK184" s="16"/>
      <c r="KL184" s="16"/>
      <c r="KM184" s="16"/>
      <c r="KN184" s="16"/>
      <c r="KO184" s="16"/>
      <c r="KP184" s="16"/>
      <c r="KQ184" s="16"/>
      <c r="KR184" s="16"/>
      <c r="KS184" s="16"/>
      <c r="KT184" s="16"/>
      <c r="KU184" s="16"/>
      <c r="KV184" s="16"/>
      <c r="KW184" s="16"/>
      <c r="KX184" s="16"/>
      <c r="KY184" s="16"/>
      <c r="KZ184" s="16"/>
      <c r="LA184" s="16"/>
      <c r="LB184" s="16"/>
      <c r="LC184" s="16"/>
      <c r="LD184" s="16"/>
      <c r="LE184" s="16"/>
      <c r="LF184" s="16"/>
      <c r="LG184" s="16"/>
      <c r="LH184" s="16"/>
      <c r="LI184" s="16"/>
      <c r="LJ184" s="16"/>
      <c r="LK184" s="16"/>
      <c r="LL184" s="16"/>
      <c r="LM184" s="16"/>
      <c r="LN184" s="16"/>
      <c r="LO184" s="16"/>
      <c r="LP184" s="16"/>
      <c r="LQ184" s="16"/>
      <c r="LR184" s="16"/>
      <c r="LS184" s="16"/>
      <c r="LT184" s="16"/>
      <c r="LU184" s="16"/>
      <c r="LV184" s="16"/>
      <c r="LW184" s="16"/>
      <c r="LX184" s="16"/>
      <c r="LY184" s="16"/>
      <c r="LZ184" s="16"/>
      <c r="MA184" s="16"/>
      <c r="MB184" s="16"/>
      <c r="MC184" s="16"/>
      <c r="MD184" s="16"/>
      <c r="ME184" s="16"/>
      <c r="MF184" s="16"/>
      <c r="MG184" s="16"/>
      <c r="MH184" s="16"/>
      <c r="MI184" s="16"/>
      <c r="MJ184" s="16"/>
      <c r="MK184" s="16"/>
      <c r="ML184" s="16"/>
      <c r="MM184" s="16"/>
      <c r="MN184" s="16"/>
      <c r="MO184" s="16"/>
      <c r="MP184" s="16"/>
      <c r="MQ184" s="16"/>
      <c r="MR184" s="16"/>
      <c r="MS184" s="16"/>
      <c r="MT184" s="16"/>
      <c r="MU184" s="16"/>
      <c r="MV184" s="16"/>
      <c r="MW184" s="16"/>
      <c r="MX184" s="16"/>
      <c r="MY184" s="16"/>
      <c r="MZ184" s="16"/>
      <c r="NA184" s="16"/>
      <c r="NB184" s="16"/>
      <c r="NC184" s="16"/>
      <c r="ND184" s="16"/>
      <c r="NE184" s="16"/>
      <c r="NF184" s="16"/>
      <c r="NG184" s="16"/>
      <c r="NH184" s="16"/>
      <c r="NI184" s="16"/>
      <c r="NJ184" s="16"/>
      <c r="NK184" s="16"/>
      <c r="NL184" s="16"/>
      <c r="NM184" s="16"/>
      <c r="NN184" s="16"/>
      <c r="NO184" s="16"/>
      <c r="NP184" s="16"/>
      <c r="NQ184" s="16"/>
      <c r="NR184" s="16"/>
      <c r="NS184" s="16"/>
      <c r="NT184" s="16"/>
      <c r="NU184" s="16"/>
      <c r="NV184" s="16"/>
      <c r="NW184" s="16"/>
      <c r="NX184" s="16"/>
      <c r="NY184" s="16"/>
      <c r="NZ184" s="16"/>
      <c r="OA184" s="16"/>
      <c r="OB184" s="16"/>
      <c r="OC184" s="16"/>
      <c r="OD184" s="16"/>
      <c r="OE184" s="16"/>
      <c r="OF184" s="16"/>
      <c r="OG184" s="16"/>
      <c r="OH184" s="16"/>
      <c r="OI184" s="16"/>
      <c r="OJ184" s="16"/>
      <c r="OK184" s="16"/>
      <c r="OL184" s="16"/>
      <c r="OM184" s="16"/>
      <c r="ON184" s="16"/>
      <c r="OO184" s="16"/>
      <c r="OP184" s="16"/>
      <c r="OQ184" s="16"/>
      <c r="OR184" s="16"/>
      <c r="OS184" s="16"/>
      <c r="OT184" s="16"/>
      <c r="OU184" s="16"/>
      <c r="OV184" s="16"/>
      <c r="OW184" s="16"/>
      <c r="OX184" s="16"/>
      <c r="OY184" s="16"/>
      <c r="OZ184" s="16"/>
      <c r="PA184" s="16"/>
      <c r="PB184" s="16"/>
      <c r="PC184" s="16"/>
      <c r="PD184" s="16"/>
      <c r="PE184" s="16"/>
      <c r="PF184" s="16"/>
      <c r="PG184" s="16"/>
      <c r="PH184" s="16"/>
      <c r="PI184" s="16"/>
      <c r="PJ184" s="16"/>
      <c r="PK184" s="16"/>
      <c r="PL184" s="16"/>
      <c r="PM184" s="16"/>
      <c r="PN184" s="16"/>
      <c r="PO184" s="16"/>
      <c r="PP184" s="16"/>
      <c r="PQ184" s="16"/>
      <c r="PR184" s="16"/>
      <c r="PS184" s="16"/>
      <c r="PT184" s="16"/>
      <c r="PU184" s="16"/>
      <c r="PV184" s="16"/>
      <c r="PW184" s="16"/>
      <c r="PX184" s="16"/>
      <c r="PY184" s="16"/>
      <c r="PZ184" s="16"/>
      <c r="QA184" s="16"/>
      <c r="QB184" s="16"/>
      <c r="QC184" s="16"/>
      <c r="QD184" s="16"/>
      <c r="QE184" s="16"/>
      <c r="QF184" s="16"/>
      <c r="QG184" s="16"/>
      <c r="QH184" s="16"/>
      <c r="QI184" s="16"/>
      <c r="QJ184" s="16"/>
      <c r="QK184" s="16"/>
      <c r="QL184" s="16"/>
      <c r="QM184" s="16"/>
      <c r="QN184" s="16"/>
      <c r="QO184" s="16"/>
      <c r="QP184" s="16"/>
      <c r="QQ184" s="16"/>
      <c r="QR184" s="16"/>
      <c r="QS184" s="16"/>
      <c r="QT184" s="16"/>
      <c r="QU184" s="16"/>
      <c r="QV184" s="16"/>
      <c r="QW184" s="16"/>
      <c r="QX184" s="16"/>
      <c r="QY184" s="16"/>
      <c r="QZ184" s="16"/>
      <c r="RA184" s="16"/>
      <c r="RB184" s="16"/>
      <c r="RC184" s="16"/>
      <c r="RD184" s="16"/>
      <c r="RE184" s="16"/>
      <c r="RF184" s="16"/>
      <c r="RG184" s="16"/>
      <c r="RH184" s="16"/>
      <c r="RI184" s="16"/>
      <c r="RJ184" s="16"/>
      <c r="RK184" s="16"/>
      <c r="RL184" s="16"/>
      <c r="RM184" s="16"/>
      <c r="RN184" s="16"/>
      <c r="RO184" s="16"/>
      <c r="RP184" s="16"/>
      <c r="RQ184" s="16"/>
      <c r="RR184" s="16"/>
      <c r="RS184" s="16"/>
      <c r="RT184" s="16"/>
      <c r="RU184" s="16"/>
      <c r="RV184" s="16"/>
      <c r="RW184" s="16"/>
      <c r="RX184" s="16"/>
      <c r="RY184" s="16"/>
      <c r="RZ184" s="16"/>
      <c r="SA184" s="16"/>
      <c r="SB184" s="16"/>
      <c r="SC184" s="16"/>
      <c r="SD184" s="16"/>
      <c r="SE184" s="16"/>
      <c r="SF184" s="16"/>
      <c r="SG184" s="16"/>
      <c r="SH184" s="16"/>
      <c r="SI184" s="16"/>
      <c r="SJ184" s="16"/>
      <c r="SK184" s="16"/>
      <c r="SL184" s="16"/>
      <c r="SM184" s="16"/>
      <c r="SN184" s="16"/>
      <c r="SO184" s="16"/>
      <c r="SP184" s="16"/>
      <c r="SQ184" s="16"/>
      <c r="SR184" s="16"/>
      <c r="SS184" s="16"/>
      <c r="ST184" s="16"/>
      <c r="SU184" s="16"/>
      <c r="SV184" s="16"/>
      <c r="SW184" s="16"/>
      <c r="SX184" s="16"/>
      <c r="SY184" s="16"/>
      <c r="SZ184" s="16"/>
      <c r="TA184" s="16"/>
      <c r="TB184" s="16"/>
      <c r="TC184" s="16"/>
      <c r="TD184" s="16"/>
      <c r="TE184" s="16"/>
      <c r="TF184" s="16"/>
      <c r="TG184" s="16"/>
      <c r="TH184" s="16"/>
      <c r="TI184" s="16"/>
      <c r="TJ184" s="16"/>
      <c r="TK184" s="16"/>
      <c r="TL184" s="16"/>
      <c r="TM184" s="16"/>
      <c r="TN184" s="16"/>
      <c r="TO184" s="16"/>
      <c r="TP184" s="16"/>
    </row>
    <row r="185" spans="1:536" s="98" customFormat="1" x14ac:dyDescent="0.35">
      <c r="A185" s="623"/>
      <c r="B185" s="623"/>
      <c r="C185" s="623"/>
      <c r="D185" s="16"/>
      <c r="E185" s="16"/>
      <c r="F185" s="623"/>
      <c r="G185" s="623"/>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16"/>
      <c r="GF185" s="16"/>
      <c r="GG185" s="16"/>
      <c r="GH185" s="16"/>
      <c r="GI185" s="16"/>
      <c r="GJ185" s="16"/>
      <c r="GK185" s="16"/>
      <c r="GL185" s="16"/>
      <c r="GM185" s="16"/>
      <c r="GN185" s="16"/>
      <c r="GO185" s="16"/>
      <c r="GP185" s="16"/>
      <c r="GQ185" s="16"/>
      <c r="GR185" s="16"/>
      <c r="GS185" s="16"/>
      <c r="GT185" s="16"/>
      <c r="GU185" s="16"/>
      <c r="GV185" s="16"/>
      <c r="GW185" s="16"/>
      <c r="GX185" s="16"/>
      <c r="GY185" s="16"/>
      <c r="GZ185" s="16"/>
      <c r="HA185" s="16"/>
      <c r="HB185" s="16"/>
      <c r="HC185" s="16"/>
      <c r="HD185" s="16"/>
      <c r="HE185" s="16"/>
      <c r="HF185" s="16"/>
      <c r="HG185" s="16"/>
      <c r="HH185" s="16"/>
      <c r="HI185" s="16"/>
      <c r="HJ185" s="16"/>
      <c r="HK185" s="16"/>
      <c r="HL185" s="16"/>
      <c r="HM185" s="16"/>
      <c r="HN185" s="16"/>
      <c r="HO185" s="16"/>
      <c r="HP185" s="16"/>
      <c r="HQ185" s="16"/>
      <c r="HR185" s="16"/>
      <c r="HS185" s="16"/>
      <c r="HT185" s="16"/>
      <c r="HU185" s="16"/>
      <c r="HV185" s="16"/>
      <c r="HW185" s="16"/>
      <c r="HX185" s="16"/>
      <c r="HY185" s="16"/>
      <c r="HZ185" s="16"/>
      <c r="IA185" s="16"/>
      <c r="IB185" s="16"/>
      <c r="IC185" s="16"/>
      <c r="ID185" s="16"/>
      <c r="IE185" s="16"/>
      <c r="IF185" s="16"/>
      <c r="IG185" s="16"/>
      <c r="IH185" s="16"/>
      <c r="II185" s="16"/>
      <c r="IJ185" s="16"/>
      <c r="IK185" s="16"/>
      <c r="IL185" s="16"/>
      <c r="IM185" s="16"/>
      <c r="IN185" s="16"/>
      <c r="IO185" s="16"/>
      <c r="IP185" s="16"/>
      <c r="IQ185" s="16"/>
      <c r="IR185" s="16"/>
      <c r="IS185" s="16"/>
      <c r="IT185" s="16"/>
      <c r="IU185" s="16"/>
      <c r="IV185" s="16"/>
      <c r="IW185" s="16"/>
      <c r="IX185" s="16"/>
      <c r="IY185" s="16"/>
      <c r="IZ185" s="16"/>
      <c r="JA185" s="16"/>
      <c r="JB185" s="16"/>
      <c r="JC185" s="16"/>
      <c r="JD185" s="16"/>
      <c r="JE185" s="16"/>
      <c r="JF185" s="16"/>
      <c r="JG185" s="16"/>
      <c r="JH185" s="16"/>
      <c r="JI185" s="16"/>
      <c r="JJ185" s="16"/>
      <c r="JK185" s="16"/>
      <c r="JL185" s="16"/>
      <c r="JM185" s="16"/>
      <c r="JN185" s="16"/>
      <c r="JO185" s="16"/>
      <c r="JP185" s="16"/>
      <c r="JQ185" s="16"/>
      <c r="JR185" s="16"/>
      <c r="JS185" s="16"/>
      <c r="JT185" s="16"/>
      <c r="JU185" s="16"/>
      <c r="JV185" s="16"/>
      <c r="JW185" s="16"/>
      <c r="JX185" s="16"/>
      <c r="JY185" s="16"/>
      <c r="JZ185" s="16"/>
      <c r="KA185" s="16"/>
      <c r="KB185" s="16"/>
      <c r="KC185" s="16"/>
      <c r="KD185" s="16"/>
      <c r="KE185" s="16"/>
      <c r="KF185" s="16"/>
      <c r="KG185" s="16"/>
      <c r="KH185" s="16"/>
      <c r="KI185" s="16"/>
      <c r="KJ185" s="16"/>
      <c r="KK185" s="16"/>
      <c r="KL185" s="16"/>
      <c r="KM185" s="16"/>
      <c r="KN185" s="16"/>
      <c r="KO185" s="16"/>
      <c r="KP185" s="16"/>
      <c r="KQ185" s="16"/>
      <c r="KR185" s="16"/>
      <c r="KS185" s="16"/>
      <c r="KT185" s="16"/>
      <c r="KU185" s="16"/>
      <c r="KV185" s="16"/>
      <c r="KW185" s="16"/>
      <c r="KX185" s="16"/>
      <c r="KY185" s="16"/>
      <c r="KZ185" s="16"/>
      <c r="LA185" s="16"/>
      <c r="LB185" s="16"/>
      <c r="LC185" s="16"/>
      <c r="LD185" s="16"/>
      <c r="LE185" s="16"/>
      <c r="LF185" s="16"/>
      <c r="LG185" s="16"/>
      <c r="LH185" s="16"/>
      <c r="LI185" s="16"/>
      <c r="LJ185" s="16"/>
      <c r="LK185" s="16"/>
      <c r="LL185" s="16"/>
      <c r="LM185" s="16"/>
      <c r="LN185" s="16"/>
      <c r="LO185" s="16"/>
      <c r="LP185" s="16"/>
      <c r="LQ185" s="16"/>
      <c r="LR185" s="16"/>
      <c r="LS185" s="16"/>
      <c r="LT185" s="16"/>
      <c r="LU185" s="16"/>
      <c r="LV185" s="16"/>
      <c r="LW185" s="16"/>
      <c r="LX185" s="16"/>
      <c r="LY185" s="16"/>
      <c r="LZ185" s="16"/>
      <c r="MA185" s="16"/>
      <c r="MB185" s="16"/>
      <c r="MC185" s="16"/>
      <c r="MD185" s="16"/>
      <c r="ME185" s="16"/>
      <c r="MF185" s="16"/>
      <c r="MG185" s="16"/>
      <c r="MH185" s="16"/>
      <c r="MI185" s="16"/>
      <c r="MJ185" s="16"/>
      <c r="MK185" s="16"/>
      <c r="ML185" s="16"/>
      <c r="MM185" s="16"/>
      <c r="MN185" s="16"/>
      <c r="MO185" s="16"/>
      <c r="MP185" s="16"/>
      <c r="MQ185" s="16"/>
      <c r="MR185" s="16"/>
      <c r="MS185" s="16"/>
      <c r="MT185" s="16"/>
      <c r="MU185" s="16"/>
      <c r="MV185" s="16"/>
      <c r="MW185" s="16"/>
      <c r="MX185" s="16"/>
      <c r="MY185" s="16"/>
      <c r="MZ185" s="16"/>
      <c r="NA185" s="16"/>
      <c r="NB185" s="16"/>
      <c r="NC185" s="16"/>
      <c r="ND185" s="16"/>
      <c r="NE185" s="16"/>
      <c r="NF185" s="16"/>
      <c r="NG185" s="16"/>
      <c r="NH185" s="16"/>
      <c r="NI185" s="16"/>
      <c r="NJ185" s="16"/>
      <c r="NK185" s="16"/>
      <c r="NL185" s="16"/>
      <c r="NM185" s="16"/>
      <c r="NN185" s="16"/>
      <c r="NO185" s="16"/>
      <c r="NP185" s="16"/>
      <c r="NQ185" s="16"/>
      <c r="NR185" s="16"/>
      <c r="NS185" s="16"/>
      <c r="NT185" s="16"/>
      <c r="NU185" s="16"/>
      <c r="NV185" s="16"/>
      <c r="NW185" s="16"/>
      <c r="NX185" s="16"/>
      <c r="NY185" s="16"/>
      <c r="NZ185" s="16"/>
      <c r="OA185" s="16"/>
      <c r="OB185" s="16"/>
      <c r="OC185" s="16"/>
      <c r="OD185" s="16"/>
      <c r="OE185" s="16"/>
      <c r="OF185" s="16"/>
      <c r="OG185" s="16"/>
      <c r="OH185" s="16"/>
      <c r="OI185" s="16"/>
      <c r="OJ185" s="16"/>
      <c r="OK185" s="16"/>
      <c r="OL185" s="16"/>
      <c r="OM185" s="16"/>
      <c r="ON185" s="16"/>
      <c r="OO185" s="16"/>
      <c r="OP185" s="16"/>
      <c r="OQ185" s="16"/>
      <c r="OR185" s="16"/>
      <c r="OS185" s="16"/>
      <c r="OT185" s="16"/>
      <c r="OU185" s="16"/>
      <c r="OV185" s="16"/>
      <c r="OW185" s="16"/>
      <c r="OX185" s="16"/>
      <c r="OY185" s="16"/>
      <c r="OZ185" s="16"/>
      <c r="PA185" s="16"/>
      <c r="PB185" s="16"/>
      <c r="PC185" s="16"/>
      <c r="PD185" s="16"/>
      <c r="PE185" s="16"/>
      <c r="PF185" s="16"/>
      <c r="PG185" s="16"/>
      <c r="PH185" s="16"/>
      <c r="PI185" s="16"/>
      <c r="PJ185" s="16"/>
      <c r="PK185" s="16"/>
      <c r="PL185" s="16"/>
      <c r="PM185" s="16"/>
      <c r="PN185" s="16"/>
      <c r="PO185" s="16"/>
      <c r="PP185" s="16"/>
      <c r="PQ185" s="16"/>
      <c r="PR185" s="16"/>
      <c r="PS185" s="16"/>
      <c r="PT185" s="16"/>
      <c r="PU185" s="16"/>
      <c r="PV185" s="16"/>
      <c r="PW185" s="16"/>
      <c r="PX185" s="16"/>
      <c r="PY185" s="16"/>
      <c r="PZ185" s="16"/>
      <c r="QA185" s="16"/>
      <c r="QB185" s="16"/>
      <c r="QC185" s="16"/>
      <c r="QD185" s="16"/>
      <c r="QE185" s="16"/>
      <c r="QF185" s="16"/>
      <c r="QG185" s="16"/>
      <c r="QH185" s="16"/>
      <c r="QI185" s="16"/>
      <c r="QJ185" s="16"/>
      <c r="QK185" s="16"/>
      <c r="QL185" s="16"/>
      <c r="QM185" s="16"/>
      <c r="QN185" s="16"/>
      <c r="QO185" s="16"/>
      <c r="QP185" s="16"/>
      <c r="QQ185" s="16"/>
      <c r="QR185" s="16"/>
      <c r="QS185" s="16"/>
      <c r="QT185" s="16"/>
      <c r="QU185" s="16"/>
      <c r="QV185" s="16"/>
      <c r="QW185" s="16"/>
      <c r="QX185" s="16"/>
      <c r="QY185" s="16"/>
      <c r="QZ185" s="16"/>
      <c r="RA185" s="16"/>
      <c r="RB185" s="16"/>
      <c r="RC185" s="16"/>
      <c r="RD185" s="16"/>
      <c r="RE185" s="16"/>
      <c r="RF185" s="16"/>
      <c r="RG185" s="16"/>
      <c r="RH185" s="16"/>
      <c r="RI185" s="16"/>
      <c r="RJ185" s="16"/>
      <c r="RK185" s="16"/>
      <c r="RL185" s="16"/>
      <c r="RM185" s="16"/>
      <c r="RN185" s="16"/>
      <c r="RO185" s="16"/>
      <c r="RP185" s="16"/>
      <c r="RQ185" s="16"/>
      <c r="RR185" s="16"/>
      <c r="RS185" s="16"/>
      <c r="RT185" s="16"/>
      <c r="RU185" s="16"/>
      <c r="RV185" s="16"/>
      <c r="RW185" s="16"/>
      <c r="RX185" s="16"/>
      <c r="RY185" s="16"/>
      <c r="RZ185" s="16"/>
      <c r="SA185" s="16"/>
      <c r="SB185" s="16"/>
      <c r="SC185" s="16"/>
      <c r="SD185" s="16"/>
      <c r="SE185" s="16"/>
      <c r="SF185" s="16"/>
      <c r="SG185" s="16"/>
      <c r="SH185" s="16"/>
      <c r="SI185" s="16"/>
      <c r="SJ185" s="16"/>
      <c r="SK185" s="16"/>
      <c r="SL185" s="16"/>
      <c r="SM185" s="16"/>
      <c r="SN185" s="16"/>
      <c r="SO185" s="16"/>
      <c r="SP185" s="16"/>
      <c r="SQ185" s="16"/>
      <c r="SR185" s="16"/>
      <c r="SS185" s="16"/>
      <c r="ST185" s="16"/>
      <c r="SU185" s="16"/>
      <c r="SV185" s="16"/>
      <c r="SW185" s="16"/>
      <c r="SX185" s="16"/>
      <c r="SY185" s="16"/>
      <c r="SZ185" s="16"/>
      <c r="TA185" s="16"/>
      <c r="TB185" s="16"/>
      <c r="TC185" s="16"/>
      <c r="TD185" s="16"/>
      <c r="TE185" s="16"/>
      <c r="TF185" s="16"/>
      <c r="TG185" s="16"/>
      <c r="TH185" s="16"/>
      <c r="TI185" s="16"/>
      <c r="TJ185" s="16"/>
      <c r="TK185" s="16"/>
      <c r="TL185" s="16"/>
      <c r="TM185" s="16"/>
      <c r="TN185" s="16"/>
      <c r="TO185" s="16"/>
      <c r="TP185" s="16"/>
    </row>
    <row r="186" spans="1:536" s="98" customFormat="1" x14ac:dyDescent="0.35">
      <c r="A186" s="623"/>
      <c r="B186" s="623"/>
      <c r="C186" s="623"/>
      <c r="D186" s="16"/>
      <c r="E186" s="16"/>
      <c r="F186" s="623"/>
      <c r="G186" s="623"/>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D186" s="16"/>
      <c r="GE186" s="16"/>
      <c r="GF186" s="16"/>
      <c r="GG186" s="16"/>
      <c r="GH186" s="16"/>
      <c r="GI186" s="16"/>
      <c r="GJ186" s="16"/>
      <c r="GK186" s="16"/>
      <c r="GL186" s="16"/>
      <c r="GM186" s="16"/>
      <c r="GN186" s="16"/>
      <c r="GO186" s="16"/>
      <c r="GP186" s="16"/>
      <c r="GQ186" s="16"/>
      <c r="GR186" s="16"/>
      <c r="GS186" s="16"/>
      <c r="GT186" s="16"/>
      <c r="GU186" s="16"/>
      <c r="GV186" s="16"/>
      <c r="GW186" s="16"/>
      <c r="GX186" s="16"/>
      <c r="GY186" s="16"/>
      <c r="GZ186" s="16"/>
      <c r="HA186" s="16"/>
      <c r="HB186" s="16"/>
      <c r="HC186" s="16"/>
      <c r="HD186" s="16"/>
      <c r="HE186" s="16"/>
      <c r="HF186" s="16"/>
      <c r="HG186" s="16"/>
      <c r="HH186" s="16"/>
      <c r="HI186" s="16"/>
      <c r="HJ186" s="16"/>
      <c r="HK186" s="16"/>
      <c r="HL186" s="16"/>
      <c r="HM186" s="16"/>
      <c r="HN186" s="16"/>
      <c r="HO186" s="16"/>
      <c r="HP186" s="16"/>
      <c r="HQ186" s="16"/>
      <c r="HR186" s="16"/>
      <c r="HS186" s="16"/>
      <c r="HT186" s="16"/>
      <c r="HU186" s="16"/>
      <c r="HV186" s="16"/>
      <c r="HW186" s="16"/>
      <c r="HX186" s="16"/>
      <c r="HY186" s="16"/>
      <c r="HZ186" s="16"/>
      <c r="IA186" s="16"/>
      <c r="IB186" s="16"/>
      <c r="IC186" s="16"/>
      <c r="ID186" s="16"/>
      <c r="IE186" s="16"/>
      <c r="IF186" s="16"/>
      <c r="IG186" s="16"/>
      <c r="IH186" s="16"/>
      <c r="II186" s="16"/>
      <c r="IJ186" s="16"/>
      <c r="IK186" s="16"/>
      <c r="IL186" s="16"/>
      <c r="IM186" s="16"/>
      <c r="IN186" s="16"/>
      <c r="IO186" s="16"/>
      <c r="IP186" s="16"/>
      <c r="IQ186" s="16"/>
      <c r="IR186" s="16"/>
      <c r="IS186" s="16"/>
      <c r="IT186" s="16"/>
      <c r="IU186" s="16"/>
      <c r="IV186" s="16"/>
      <c r="IW186" s="16"/>
      <c r="IX186" s="16"/>
      <c r="IY186" s="16"/>
      <c r="IZ186" s="16"/>
      <c r="JA186" s="16"/>
      <c r="JB186" s="16"/>
      <c r="JC186" s="16"/>
      <c r="JD186" s="16"/>
      <c r="JE186" s="16"/>
      <c r="JF186" s="16"/>
      <c r="JG186" s="16"/>
      <c r="JH186" s="16"/>
      <c r="JI186" s="16"/>
      <c r="JJ186" s="16"/>
      <c r="JK186" s="16"/>
      <c r="JL186" s="16"/>
      <c r="JM186" s="16"/>
      <c r="JN186" s="16"/>
      <c r="JO186" s="16"/>
      <c r="JP186" s="16"/>
      <c r="JQ186" s="16"/>
      <c r="JR186" s="16"/>
      <c r="JS186" s="16"/>
      <c r="JT186" s="16"/>
      <c r="JU186" s="16"/>
      <c r="JV186" s="16"/>
      <c r="JW186" s="16"/>
      <c r="JX186" s="16"/>
      <c r="JY186" s="16"/>
      <c r="JZ186" s="16"/>
      <c r="KA186" s="16"/>
      <c r="KB186" s="16"/>
      <c r="KC186" s="16"/>
      <c r="KD186" s="16"/>
      <c r="KE186" s="16"/>
      <c r="KF186" s="16"/>
      <c r="KG186" s="16"/>
      <c r="KH186" s="16"/>
      <c r="KI186" s="16"/>
      <c r="KJ186" s="16"/>
      <c r="KK186" s="16"/>
      <c r="KL186" s="16"/>
      <c r="KM186" s="16"/>
      <c r="KN186" s="16"/>
      <c r="KO186" s="16"/>
      <c r="KP186" s="16"/>
      <c r="KQ186" s="16"/>
      <c r="KR186" s="16"/>
      <c r="KS186" s="16"/>
      <c r="KT186" s="16"/>
      <c r="KU186" s="16"/>
      <c r="KV186" s="16"/>
      <c r="KW186" s="16"/>
      <c r="KX186" s="16"/>
      <c r="KY186" s="16"/>
      <c r="KZ186" s="16"/>
      <c r="LA186" s="16"/>
      <c r="LB186" s="16"/>
      <c r="LC186" s="16"/>
      <c r="LD186" s="16"/>
      <c r="LE186" s="16"/>
      <c r="LF186" s="16"/>
      <c r="LG186" s="16"/>
      <c r="LH186" s="16"/>
      <c r="LI186" s="16"/>
      <c r="LJ186" s="16"/>
      <c r="LK186" s="16"/>
      <c r="LL186" s="16"/>
      <c r="LM186" s="16"/>
      <c r="LN186" s="16"/>
      <c r="LO186" s="16"/>
      <c r="LP186" s="16"/>
      <c r="LQ186" s="16"/>
      <c r="LR186" s="16"/>
      <c r="LS186" s="16"/>
      <c r="LT186" s="16"/>
      <c r="LU186" s="16"/>
      <c r="LV186" s="16"/>
      <c r="LW186" s="16"/>
      <c r="LX186" s="16"/>
      <c r="LY186" s="16"/>
      <c r="LZ186" s="16"/>
      <c r="MA186" s="16"/>
      <c r="MB186" s="16"/>
      <c r="MC186" s="16"/>
      <c r="MD186" s="16"/>
      <c r="ME186" s="16"/>
      <c r="MF186" s="16"/>
      <c r="MG186" s="16"/>
      <c r="MH186" s="16"/>
      <c r="MI186" s="16"/>
      <c r="MJ186" s="16"/>
      <c r="MK186" s="16"/>
      <c r="ML186" s="16"/>
      <c r="MM186" s="16"/>
      <c r="MN186" s="16"/>
      <c r="MO186" s="16"/>
      <c r="MP186" s="16"/>
      <c r="MQ186" s="16"/>
      <c r="MR186" s="16"/>
      <c r="MS186" s="16"/>
      <c r="MT186" s="16"/>
      <c r="MU186" s="16"/>
      <c r="MV186" s="16"/>
      <c r="MW186" s="16"/>
      <c r="MX186" s="16"/>
      <c r="MY186" s="16"/>
      <c r="MZ186" s="16"/>
      <c r="NA186" s="16"/>
      <c r="NB186" s="16"/>
      <c r="NC186" s="16"/>
      <c r="ND186" s="16"/>
      <c r="NE186" s="16"/>
      <c r="NF186" s="16"/>
      <c r="NG186" s="16"/>
      <c r="NH186" s="16"/>
      <c r="NI186" s="16"/>
      <c r="NJ186" s="16"/>
      <c r="NK186" s="16"/>
      <c r="NL186" s="16"/>
      <c r="NM186" s="16"/>
      <c r="NN186" s="16"/>
      <c r="NO186" s="16"/>
      <c r="NP186" s="16"/>
      <c r="NQ186" s="16"/>
      <c r="NR186" s="16"/>
      <c r="NS186" s="16"/>
      <c r="NT186" s="16"/>
      <c r="NU186" s="16"/>
      <c r="NV186" s="16"/>
      <c r="NW186" s="16"/>
      <c r="NX186" s="16"/>
      <c r="NY186" s="16"/>
      <c r="NZ186" s="16"/>
      <c r="OA186" s="16"/>
      <c r="OB186" s="16"/>
      <c r="OC186" s="16"/>
      <c r="OD186" s="16"/>
      <c r="OE186" s="16"/>
      <c r="OF186" s="16"/>
      <c r="OG186" s="16"/>
      <c r="OH186" s="16"/>
      <c r="OI186" s="16"/>
      <c r="OJ186" s="16"/>
      <c r="OK186" s="16"/>
      <c r="OL186" s="16"/>
      <c r="OM186" s="16"/>
      <c r="ON186" s="16"/>
      <c r="OO186" s="16"/>
      <c r="OP186" s="16"/>
      <c r="OQ186" s="16"/>
      <c r="OR186" s="16"/>
      <c r="OS186" s="16"/>
      <c r="OT186" s="16"/>
      <c r="OU186" s="16"/>
      <c r="OV186" s="16"/>
      <c r="OW186" s="16"/>
      <c r="OX186" s="16"/>
      <c r="OY186" s="16"/>
      <c r="OZ186" s="16"/>
      <c r="PA186" s="16"/>
      <c r="PB186" s="16"/>
      <c r="PC186" s="16"/>
      <c r="PD186" s="16"/>
      <c r="PE186" s="16"/>
      <c r="PF186" s="16"/>
      <c r="PG186" s="16"/>
      <c r="PH186" s="16"/>
      <c r="PI186" s="16"/>
      <c r="PJ186" s="16"/>
      <c r="PK186" s="16"/>
      <c r="PL186" s="16"/>
      <c r="PM186" s="16"/>
      <c r="PN186" s="16"/>
      <c r="PO186" s="16"/>
      <c r="PP186" s="16"/>
      <c r="PQ186" s="16"/>
      <c r="PR186" s="16"/>
      <c r="PS186" s="16"/>
      <c r="PT186" s="16"/>
      <c r="PU186" s="16"/>
      <c r="PV186" s="16"/>
      <c r="PW186" s="16"/>
      <c r="PX186" s="16"/>
      <c r="PY186" s="16"/>
      <c r="PZ186" s="16"/>
      <c r="QA186" s="16"/>
      <c r="QB186" s="16"/>
      <c r="QC186" s="16"/>
      <c r="QD186" s="16"/>
      <c r="QE186" s="16"/>
      <c r="QF186" s="16"/>
      <c r="QG186" s="16"/>
      <c r="QH186" s="16"/>
      <c r="QI186" s="16"/>
      <c r="QJ186" s="16"/>
      <c r="QK186" s="16"/>
      <c r="QL186" s="16"/>
      <c r="QM186" s="16"/>
      <c r="QN186" s="16"/>
      <c r="QO186" s="16"/>
      <c r="QP186" s="16"/>
      <c r="QQ186" s="16"/>
      <c r="QR186" s="16"/>
      <c r="QS186" s="16"/>
      <c r="QT186" s="16"/>
      <c r="QU186" s="16"/>
      <c r="QV186" s="16"/>
      <c r="QW186" s="16"/>
      <c r="QX186" s="16"/>
      <c r="QY186" s="16"/>
      <c r="QZ186" s="16"/>
      <c r="RA186" s="16"/>
      <c r="RB186" s="16"/>
      <c r="RC186" s="16"/>
      <c r="RD186" s="16"/>
      <c r="RE186" s="16"/>
      <c r="RF186" s="16"/>
      <c r="RG186" s="16"/>
      <c r="RH186" s="16"/>
      <c r="RI186" s="16"/>
      <c r="RJ186" s="16"/>
      <c r="RK186" s="16"/>
      <c r="RL186" s="16"/>
      <c r="RM186" s="16"/>
      <c r="RN186" s="16"/>
      <c r="RO186" s="16"/>
      <c r="RP186" s="16"/>
      <c r="RQ186" s="16"/>
      <c r="RR186" s="16"/>
      <c r="RS186" s="16"/>
      <c r="RT186" s="16"/>
      <c r="RU186" s="16"/>
      <c r="RV186" s="16"/>
      <c r="RW186" s="16"/>
      <c r="RX186" s="16"/>
      <c r="RY186" s="16"/>
      <c r="RZ186" s="16"/>
      <c r="SA186" s="16"/>
      <c r="SB186" s="16"/>
      <c r="SC186" s="16"/>
      <c r="SD186" s="16"/>
      <c r="SE186" s="16"/>
      <c r="SF186" s="16"/>
      <c r="SG186" s="16"/>
      <c r="SH186" s="16"/>
      <c r="SI186" s="16"/>
      <c r="SJ186" s="16"/>
      <c r="SK186" s="16"/>
      <c r="SL186" s="16"/>
      <c r="SM186" s="16"/>
      <c r="SN186" s="16"/>
      <c r="SO186" s="16"/>
      <c r="SP186" s="16"/>
      <c r="SQ186" s="16"/>
      <c r="SR186" s="16"/>
      <c r="SS186" s="16"/>
      <c r="ST186" s="16"/>
      <c r="SU186" s="16"/>
      <c r="SV186" s="16"/>
      <c r="SW186" s="16"/>
      <c r="SX186" s="16"/>
      <c r="SY186" s="16"/>
      <c r="SZ186" s="16"/>
      <c r="TA186" s="16"/>
      <c r="TB186" s="16"/>
      <c r="TC186" s="16"/>
      <c r="TD186" s="16"/>
      <c r="TE186" s="16"/>
      <c r="TF186" s="16"/>
      <c r="TG186" s="16"/>
      <c r="TH186" s="16"/>
      <c r="TI186" s="16"/>
      <c r="TJ186" s="16"/>
      <c r="TK186" s="16"/>
      <c r="TL186" s="16"/>
      <c r="TM186" s="16"/>
      <c r="TN186" s="16"/>
      <c r="TO186" s="16"/>
      <c r="TP186" s="16"/>
    </row>
    <row r="187" spans="1:536" s="98" customFormat="1" x14ac:dyDescent="0.35">
      <c r="A187" s="623"/>
      <c r="B187" s="623"/>
      <c r="C187" s="623"/>
      <c r="D187" s="16"/>
      <c r="E187" s="16"/>
      <c r="F187" s="623"/>
      <c r="G187" s="623"/>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D187" s="16"/>
      <c r="GE187" s="16"/>
      <c r="GF187" s="16"/>
      <c r="GG187" s="16"/>
      <c r="GH187" s="16"/>
      <c r="GI187" s="16"/>
      <c r="GJ187" s="16"/>
      <c r="GK187" s="16"/>
      <c r="GL187" s="16"/>
      <c r="GM187" s="16"/>
      <c r="GN187" s="16"/>
      <c r="GO187" s="16"/>
      <c r="GP187" s="16"/>
      <c r="GQ187" s="16"/>
      <c r="GR187" s="16"/>
      <c r="GS187" s="16"/>
      <c r="GT187" s="16"/>
      <c r="GU187" s="16"/>
      <c r="GV187" s="16"/>
      <c r="GW187" s="16"/>
      <c r="GX187" s="16"/>
      <c r="GY187" s="16"/>
      <c r="GZ187" s="16"/>
      <c r="HA187" s="16"/>
      <c r="HB187" s="16"/>
      <c r="HC187" s="16"/>
      <c r="HD187" s="16"/>
      <c r="HE187" s="16"/>
      <c r="HF187" s="16"/>
      <c r="HG187" s="16"/>
      <c r="HH187" s="16"/>
      <c r="HI187" s="16"/>
      <c r="HJ187" s="16"/>
      <c r="HK187" s="16"/>
      <c r="HL187" s="16"/>
      <c r="HM187" s="16"/>
      <c r="HN187" s="16"/>
      <c r="HO187" s="16"/>
      <c r="HP187" s="16"/>
      <c r="HQ187" s="16"/>
      <c r="HR187" s="16"/>
      <c r="HS187" s="16"/>
      <c r="HT187" s="16"/>
      <c r="HU187" s="16"/>
      <c r="HV187" s="16"/>
      <c r="HW187" s="16"/>
      <c r="HX187" s="16"/>
      <c r="HY187" s="16"/>
      <c r="HZ187" s="16"/>
      <c r="IA187" s="16"/>
      <c r="IB187" s="16"/>
      <c r="IC187" s="16"/>
      <c r="ID187" s="16"/>
      <c r="IE187" s="16"/>
      <c r="IF187" s="16"/>
      <c r="IG187" s="16"/>
      <c r="IH187" s="16"/>
      <c r="II187" s="16"/>
      <c r="IJ187" s="16"/>
      <c r="IK187" s="16"/>
      <c r="IL187" s="16"/>
      <c r="IM187" s="16"/>
      <c r="IN187" s="16"/>
      <c r="IO187" s="16"/>
      <c r="IP187" s="16"/>
      <c r="IQ187" s="16"/>
      <c r="IR187" s="16"/>
      <c r="IS187" s="16"/>
      <c r="IT187" s="16"/>
      <c r="IU187" s="16"/>
      <c r="IV187" s="16"/>
      <c r="IW187" s="16"/>
      <c r="IX187" s="16"/>
      <c r="IY187" s="16"/>
      <c r="IZ187" s="16"/>
      <c r="JA187" s="16"/>
      <c r="JB187" s="16"/>
      <c r="JC187" s="16"/>
      <c r="JD187" s="16"/>
      <c r="JE187" s="16"/>
      <c r="JF187" s="16"/>
      <c r="JG187" s="16"/>
      <c r="JH187" s="16"/>
      <c r="JI187" s="16"/>
      <c r="JJ187" s="16"/>
      <c r="JK187" s="16"/>
      <c r="JL187" s="16"/>
      <c r="JM187" s="16"/>
      <c r="JN187" s="16"/>
      <c r="JO187" s="16"/>
      <c r="JP187" s="16"/>
      <c r="JQ187" s="16"/>
      <c r="JR187" s="16"/>
      <c r="JS187" s="16"/>
      <c r="JT187" s="16"/>
      <c r="JU187" s="16"/>
      <c r="JV187" s="16"/>
      <c r="JW187" s="16"/>
      <c r="JX187" s="16"/>
      <c r="JY187" s="16"/>
      <c r="JZ187" s="16"/>
      <c r="KA187" s="16"/>
      <c r="KB187" s="16"/>
      <c r="KC187" s="16"/>
      <c r="KD187" s="16"/>
      <c r="KE187" s="16"/>
      <c r="KF187" s="16"/>
      <c r="KG187" s="16"/>
      <c r="KH187" s="16"/>
      <c r="KI187" s="16"/>
      <c r="KJ187" s="16"/>
      <c r="KK187" s="16"/>
      <c r="KL187" s="16"/>
      <c r="KM187" s="16"/>
      <c r="KN187" s="16"/>
      <c r="KO187" s="16"/>
      <c r="KP187" s="16"/>
      <c r="KQ187" s="16"/>
      <c r="KR187" s="16"/>
      <c r="KS187" s="16"/>
      <c r="KT187" s="16"/>
      <c r="KU187" s="16"/>
      <c r="KV187" s="16"/>
      <c r="KW187" s="16"/>
      <c r="KX187" s="16"/>
      <c r="KY187" s="16"/>
      <c r="KZ187" s="16"/>
      <c r="LA187" s="16"/>
      <c r="LB187" s="16"/>
      <c r="LC187" s="16"/>
      <c r="LD187" s="16"/>
      <c r="LE187" s="16"/>
      <c r="LF187" s="16"/>
      <c r="LG187" s="16"/>
      <c r="LH187" s="16"/>
      <c r="LI187" s="16"/>
      <c r="LJ187" s="16"/>
      <c r="LK187" s="16"/>
      <c r="LL187" s="16"/>
      <c r="LM187" s="16"/>
      <c r="LN187" s="16"/>
      <c r="LO187" s="16"/>
      <c r="LP187" s="16"/>
      <c r="LQ187" s="16"/>
      <c r="LR187" s="16"/>
      <c r="LS187" s="16"/>
      <c r="LT187" s="16"/>
      <c r="LU187" s="16"/>
      <c r="LV187" s="16"/>
      <c r="LW187" s="16"/>
      <c r="LX187" s="16"/>
      <c r="LY187" s="16"/>
      <c r="LZ187" s="16"/>
      <c r="MA187" s="16"/>
      <c r="MB187" s="16"/>
      <c r="MC187" s="16"/>
      <c r="MD187" s="16"/>
      <c r="ME187" s="16"/>
      <c r="MF187" s="16"/>
      <c r="MG187" s="16"/>
      <c r="MH187" s="16"/>
      <c r="MI187" s="16"/>
      <c r="MJ187" s="16"/>
      <c r="MK187" s="16"/>
      <c r="ML187" s="16"/>
      <c r="MM187" s="16"/>
      <c r="MN187" s="16"/>
      <c r="MO187" s="16"/>
      <c r="MP187" s="16"/>
      <c r="MQ187" s="16"/>
      <c r="MR187" s="16"/>
      <c r="MS187" s="16"/>
      <c r="MT187" s="16"/>
      <c r="MU187" s="16"/>
      <c r="MV187" s="16"/>
      <c r="MW187" s="16"/>
      <c r="MX187" s="16"/>
      <c r="MY187" s="16"/>
      <c r="MZ187" s="16"/>
      <c r="NA187" s="16"/>
      <c r="NB187" s="16"/>
      <c r="NC187" s="16"/>
      <c r="ND187" s="16"/>
      <c r="NE187" s="16"/>
      <c r="NF187" s="16"/>
      <c r="NG187" s="16"/>
      <c r="NH187" s="16"/>
      <c r="NI187" s="16"/>
      <c r="NJ187" s="16"/>
      <c r="NK187" s="16"/>
      <c r="NL187" s="16"/>
      <c r="NM187" s="16"/>
      <c r="NN187" s="16"/>
      <c r="NO187" s="16"/>
      <c r="NP187" s="16"/>
      <c r="NQ187" s="16"/>
      <c r="NR187" s="16"/>
      <c r="NS187" s="16"/>
      <c r="NT187" s="16"/>
      <c r="NU187" s="16"/>
      <c r="NV187" s="16"/>
      <c r="NW187" s="16"/>
      <c r="NX187" s="16"/>
      <c r="NY187" s="16"/>
      <c r="NZ187" s="16"/>
      <c r="OA187" s="16"/>
      <c r="OB187" s="16"/>
      <c r="OC187" s="16"/>
      <c r="OD187" s="16"/>
      <c r="OE187" s="16"/>
      <c r="OF187" s="16"/>
      <c r="OG187" s="16"/>
      <c r="OH187" s="16"/>
      <c r="OI187" s="16"/>
      <c r="OJ187" s="16"/>
      <c r="OK187" s="16"/>
      <c r="OL187" s="16"/>
      <c r="OM187" s="16"/>
      <c r="ON187" s="16"/>
      <c r="OO187" s="16"/>
      <c r="OP187" s="16"/>
      <c r="OQ187" s="16"/>
      <c r="OR187" s="16"/>
      <c r="OS187" s="16"/>
      <c r="OT187" s="16"/>
      <c r="OU187" s="16"/>
      <c r="OV187" s="16"/>
      <c r="OW187" s="16"/>
      <c r="OX187" s="16"/>
      <c r="OY187" s="16"/>
      <c r="OZ187" s="16"/>
      <c r="PA187" s="16"/>
      <c r="PB187" s="16"/>
      <c r="PC187" s="16"/>
      <c r="PD187" s="16"/>
      <c r="PE187" s="16"/>
      <c r="PF187" s="16"/>
      <c r="PG187" s="16"/>
      <c r="PH187" s="16"/>
      <c r="PI187" s="16"/>
      <c r="PJ187" s="16"/>
      <c r="PK187" s="16"/>
      <c r="PL187" s="16"/>
      <c r="PM187" s="16"/>
      <c r="PN187" s="16"/>
      <c r="PO187" s="16"/>
      <c r="PP187" s="16"/>
      <c r="PQ187" s="16"/>
      <c r="PR187" s="16"/>
      <c r="PS187" s="16"/>
      <c r="PT187" s="16"/>
      <c r="PU187" s="16"/>
      <c r="PV187" s="16"/>
      <c r="PW187" s="16"/>
      <c r="PX187" s="16"/>
      <c r="PY187" s="16"/>
      <c r="PZ187" s="16"/>
      <c r="QA187" s="16"/>
      <c r="QB187" s="16"/>
      <c r="QC187" s="16"/>
      <c r="QD187" s="16"/>
      <c r="QE187" s="16"/>
      <c r="QF187" s="16"/>
      <c r="QG187" s="16"/>
      <c r="QH187" s="16"/>
      <c r="QI187" s="16"/>
      <c r="QJ187" s="16"/>
      <c r="QK187" s="16"/>
      <c r="QL187" s="16"/>
      <c r="QM187" s="16"/>
      <c r="QN187" s="16"/>
      <c r="QO187" s="16"/>
      <c r="QP187" s="16"/>
      <c r="QQ187" s="16"/>
      <c r="QR187" s="16"/>
      <c r="QS187" s="16"/>
      <c r="QT187" s="16"/>
      <c r="QU187" s="16"/>
      <c r="QV187" s="16"/>
      <c r="QW187" s="16"/>
      <c r="QX187" s="16"/>
      <c r="QY187" s="16"/>
      <c r="QZ187" s="16"/>
      <c r="RA187" s="16"/>
      <c r="RB187" s="16"/>
      <c r="RC187" s="16"/>
      <c r="RD187" s="16"/>
      <c r="RE187" s="16"/>
      <c r="RF187" s="16"/>
      <c r="RG187" s="16"/>
      <c r="RH187" s="16"/>
      <c r="RI187" s="16"/>
      <c r="RJ187" s="16"/>
      <c r="RK187" s="16"/>
      <c r="RL187" s="16"/>
      <c r="RM187" s="16"/>
      <c r="RN187" s="16"/>
      <c r="RO187" s="16"/>
      <c r="RP187" s="16"/>
      <c r="RQ187" s="16"/>
      <c r="RR187" s="16"/>
      <c r="RS187" s="16"/>
      <c r="RT187" s="16"/>
      <c r="RU187" s="16"/>
      <c r="RV187" s="16"/>
      <c r="RW187" s="16"/>
      <c r="RX187" s="16"/>
      <c r="RY187" s="16"/>
      <c r="RZ187" s="16"/>
      <c r="SA187" s="16"/>
      <c r="SB187" s="16"/>
      <c r="SC187" s="16"/>
      <c r="SD187" s="16"/>
      <c r="SE187" s="16"/>
      <c r="SF187" s="16"/>
      <c r="SG187" s="16"/>
      <c r="SH187" s="16"/>
      <c r="SI187" s="16"/>
      <c r="SJ187" s="16"/>
      <c r="SK187" s="16"/>
      <c r="SL187" s="16"/>
      <c r="SM187" s="16"/>
      <c r="SN187" s="16"/>
      <c r="SO187" s="16"/>
      <c r="SP187" s="16"/>
      <c r="SQ187" s="16"/>
      <c r="SR187" s="16"/>
      <c r="SS187" s="16"/>
      <c r="ST187" s="16"/>
      <c r="SU187" s="16"/>
      <c r="SV187" s="16"/>
      <c r="SW187" s="16"/>
      <c r="SX187" s="16"/>
      <c r="SY187" s="16"/>
      <c r="SZ187" s="16"/>
      <c r="TA187" s="16"/>
      <c r="TB187" s="16"/>
      <c r="TC187" s="16"/>
      <c r="TD187" s="16"/>
      <c r="TE187" s="16"/>
      <c r="TF187" s="16"/>
      <c r="TG187" s="16"/>
      <c r="TH187" s="16"/>
      <c r="TI187" s="16"/>
      <c r="TJ187" s="16"/>
      <c r="TK187" s="16"/>
      <c r="TL187" s="16"/>
      <c r="TM187" s="16"/>
      <c r="TN187" s="16"/>
      <c r="TO187" s="16"/>
      <c r="TP187" s="16"/>
    </row>
    <row r="188" spans="1:536" s="98" customFormat="1" x14ac:dyDescent="0.35">
      <c r="A188" s="623"/>
      <c r="B188" s="623"/>
      <c r="C188" s="623"/>
      <c r="D188" s="16"/>
      <c r="E188" s="16"/>
      <c r="F188" s="623"/>
      <c r="G188" s="623"/>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c r="GK188" s="16"/>
      <c r="GL188" s="16"/>
      <c r="GM188" s="16"/>
      <c r="GN188" s="16"/>
      <c r="GO188" s="16"/>
      <c r="GP188" s="16"/>
      <c r="GQ188" s="16"/>
      <c r="GR188" s="16"/>
      <c r="GS188" s="16"/>
      <c r="GT188" s="16"/>
      <c r="GU188" s="16"/>
      <c r="GV188" s="16"/>
      <c r="GW188" s="16"/>
      <c r="GX188" s="16"/>
      <c r="GY188" s="16"/>
      <c r="GZ188" s="16"/>
      <c r="HA188" s="16"/>
      <c r="HB188" s="16"/>
      <c r="HC188" s="16"/>
      <c r="HD188" s="16"/>
      <c r="HE188" s="16"/>
      <c r="HF188" s="16"/>
      <c r="HG188" s="16"/>
      <c r="HH188" s="16"/>
      <c r="HI188" s="16"/>
      <c r="HJ188" s="16"/>
      <c r="HK188" s="16"/>
      <c r="HL188" s="16"/>
      <c r="HM188" s="16"/>
      <c r="HN188" s="16"/>
      <c r="HO188" s="16"/>
      <c r="HP188" s="16"/>
      <c r="HQ188" s="16"/>
      <c r="HR188" s="16"/>
      <c r="HS188" s="16"/>
      <c r="HT188" s="16"/>
      <c r="HU188" s="16"/>
      <c r="HV188" s="16"/>
      <c r="HW188" s="16"/>
      <c r="HX188" s="16"/>
      <c r="HY188" s="16"/>
      <c r="HZ188" s="16"/>
      <c r="IA188" s="16"/>
      <c r="IB188" s="16"/>
      <c r="IC188" s="16"/>
      <c r="ID188" s="16"/>
      <c r="IE188" s="16"/>
      <c r="IF188" s="16"/>
      <c r="IG188" s="16"/>
      <c r="IH188" s="16"/>
      <c r="II188" s="16"/>
      <c r="IJ188" s="16"/>
      <c r="IK188" s="16"/>
      <c r="IL188" s="16"/>
      <c r="IM188" s="16"/>
      <c r="IN188" s="16"/>
      <c r="IO188" s="16"/>
      <c r="IP188" s="16"/>
      <c r="IQ188" s="16"/>
      <c r="IR188" s="16"/>
      <c r="IS188" s="16"/>
      <c r="IT188" s="16"/>
      <c r="IU188" s="16"/>
      <c r="IV188" s="16"/>
      <c r="IW188" s="16"/>
      <c r="IX188" s="16"/>
      <c r="IY188" s="16"/>
      <c r="IZ188" s="16"/>
      <c r="JA188" s="16"/>
      <c r="JB188" s="16"/>
      <c r="JC188" s="16"/>
      <c r="JD188" s="16"/>
      <c r="JE188" s="16"/>
      <c r="JF188" s="16"/>
      <c r="JG188" s="16"/>
      <c r="JH188" s="16"/>
      <c r="JI188" s="16"/>
      <c r="JJ188" s="16"/>
      <c r="JK188" s="16"/>
      <c r="JL188" s="16"/>
      <c r="JM188" s="16"/>
      <c r="JN188" s="16"/>
      <c r="JO188" s="16"/>
      <c r="JP188" s="16"/>
      <c r="JQ188" s="16"/>
      <c r="JR188" s="16"/>
      <c r="JS188" s="16"/>
      <c r="JT188" s="16"/>
      <c r="JU188" s="16"/>
      <c r="JV188" s="16"/>
      <c r="JW188" s="16"/>
      <c r="JX188" s="16"/>
      <c r="JY188" s="16"/>
      <c r="JZ188" s="16"/>
      <c r="KA188" s="16"/>
      <c r="KB188" s="16"/>
      <c r="KC188" s="16"/>
      <c r="KD188" s="16"/>
      <c r="KE188" s="16"/>
      <c r="KF188" s="16"/>
      <c r="KG188" s="16"/>
      <c r="KH188" s="16"/>
      <c r="KI188" s="16"/>
      <c r="KJ188" s="16"/>
      <c r="KK188" s="16"/>
      <c r="KL188" s="16"/>
      <c r="KM188" s="16"/>
      <c r="KN188" s="16"/>
      <c r="KO188" s="16"/>
      <c r="KP188" s="16"/>
      <c r="KQ188" s="16"/>
      <c r="KR188" s="16"/>
      <c r="KS188" s="16"/>
      <c r="KT188" s="16"/>
      <c r="KU188" s="16"/>
      <c r="KV188" s="16"/>
      <c r="KW188" s="16"/>
      <c r="KX188" s="16"/>
      <c r="KY188" s="16"/>
      <c r="KZ188" s="16"/>
      <c r="LA188" s="16"/>
      <c r="LB188" s="16"/>
      <c r="LC188" s="16"/>
      <c r="LD188" s="16"/>
      <c r="LE188" s="16"/>
      <c r="LF188" s="16"/>
      <c r="LG188" s="16"/>
      <c r="LH188" s="16"/>
      <c r="LI188" s="16"/>
      <c r="LJ188" s="16"/>
      <c r="LK188" s="16"/>
      <c r="LL188" s="16"/>
      <c r="LM188" s="16"/>
      <c r="LN188" s="16"/>
      <c r="LO188" s="16"/>
      <c r="LP188" s="16"/>
      <c r="LQ188" s="16"/>
      <c r="LR188" s="16"/>
      <c r="LS188" s="16"/>
      <c r="LT188" s="16"/>
      <c r="LU188" s="16"/>
      <c r="LV188" s="16"/>
      <c r="LW188" s="16"/>
      <c r="LX188" s="16"/>
      <c r="LY188" s="16"/>
      <c r="LZ188" s="16"/>
      <c r="MA188" s="16"/>
      <c r="MB188" s="16"/>
      <c r="MC188" s="16"/>
      <c r="MD188" s="16"/>
      <c r="ME188" s="16"/>
      <c r="MF188" s="16"/>
      <c r="MG188" s="16"/>
      <c r="MH188" s="16"/>
      <c r="MI188" s="16"/>
      <c r="MJ188" s="16"/>
      <c r="MK188" s="16"/>
      <c r="ML188" s="16"/>
      <c r="MM188" s="16"/>
      <c r="MN188" s="16"/>
      <c r="MO188" s="16"/>
      <c r="MP188" s="16"/>
      <c r="MQ188" s="16"/>
      <c r="MR188" s="16"/>
      <c r="MS188" s="16"/>
      <c r="MT188" s="16"/>
      <c r="MU188" s="16"/>
      <c r="MV188" s="16"/>
      <c r="MW188" s="16"/>
      <c r="MX188" s="16"/>
      <c r="MY188" s="16"/>
      <c r="MZ188" s="16"/>
      <c r="NA188" s="16"/>
      <c r="NB188" s="16"/>
      <c r="NC188" s="16"/>
      <c r="ND188" s="16"/>
      <c r="NE188" s="16"/>
      <c r="NF188" s="16"/>
      <c r="NG188" s="16"/>
      <c r="NH188" s="16"/>
      <c r="NI188" s="16"/>
      <c r="NJ188" s="16"/>
      <c r="NK188" s="16"/>
      <c r="NL188" s="16"/>
      <c r="NM188" s="16"/>
      <c r="NN188" s="16"/>
      <c r="NO188" s="16"/>
      <c r="NP188" s="16"/>
      <c r="NQ188" s="16"/>
      <c r="NR188" s="16"/>
      <c r="NS188" s="16"/>
      <c r="NT188" s="16"/>
      <c r="NU188" s="16"/>
      <c r="NV188" s="16"/>
      <c r="NW188" s="16"/>
      <c r="NX188" s="16"/>
      <c r="NY188" s="16"/>
      <c r="NZ188" s="16"/>
      <c r="OA188" s="16"/>
      <c r="OB188" s="16"/>
      <c r="OC188" s="16"/>
      <c r="OD188" s="16"/>
      <c r="OE188" s="16"/>
      <c r="OF188" s="16"/>
      <c r="OG188" s="16"/>
      <c r="OH188" s="16"/>
      <c r="OI188" s="16"/>
      <c r="OJ188" s="16"/>
      <c r="OK188" s="16"/>
      <c r="OL188" s="16"/>
      <c r="OM188" s="16"/>
      <c r="ON188" s="16"/>
      <c r="OO188" s="16"/>
      <c r="OP188" s="16"/>
      <c r="OQ188" s="16"/>
      <c r="OR188" s="16"/>
      <c r="OS188" s="16"/>
      <c r="OT188" s="16"/>
      <c r="OU188" s="16"/>
      <c r="OV188" s="16"/>
      <c r="OW188" s="16"/>
      <c r="OX188" s="16"/>
      <c r="OY188" s="16"/>
      <c r="OZ188" s="16"/>
      <c r="PA188" s="16"/>
      <c r="PB188" s="16"/>
      <c r="PC188" s="16"/>
      <c r="PD188" s="16"/>
      <c r="PE188" s="16"/>
      <c r="PF188" s="16"/>
      <c r="PG188" s="16"/>
      <c r="PH188" s="16"/>
      <c r="PI188" s="16"/>
      <c r="PJ188" s="16"/>
      <c r="PK188" s="16"/>
      <c r="PL188" s="16"/>
      <c r="PM188" s="16"/>
      <c r="PN188" s="16"/>
      <c r="PO188" s="16"/>
      <c r="PP188" s="16"/>
      <c r="PQ188" s="16"/>
      <c r="PR188" s="16"/>
      <c r="PS188" s="16"/>
      <c r="PT188" s="16"/>
      <c r="PU188" s="16"/>
      <c r="PV188" s="16"/>
      <c r="PW188" s="16"/>
      <c r="PX188" s="16"/>
      <c r="PY188" s="16"/>
      <c r="PZ188" s="16"/>
      <c r="QA188" s="16"/>
      <c r="QB188" s="16"/>
      <c r="QC188" s="16"/>
      <c r="QD188" s="16"/>
      <c r="QE188" s="16"/>
      <c r="QF188" s="16"/>
      <c r="QG188" s="16"/>
      <c r="QH188" s="16"/>
      <c r="QI188" s="16"/>
      <c r="QJ188" s="16"/>
      <c r="QK188" s="16"/>
      <c r="QL188" s="16"/>
      <c r="QM188" s="16"/>
      <c r="QN188" s="16"/>
      <c r="QO188" s="16"/>
      <c r="QP188" s="16"/>
      <c r="QQ188" s="16"/>
      <c r="QR188" s="16"/>
      <c r="QS188" s="16"/>
      <c r="QT188" s="16"/>
      <c r="QU188" s="16"/>
      <c r="QV188" s="16"/>
      <c r="QW188" s="16"/>
      <c r="QX188" s="16"/>
      <c r="QY188" s="16"/>
      <c r="QZ188" s="16"/>
      <c r="RA188" s="16"/>
      <c r="RB188" s="16"/>
      <c r="RC188" s="16"/>
      <c r="RD188" s="16"/>
      <c r="RE188" s="16"/>
      <c r="RF188" s="16"/>
      <c r="RG188" s="16"/>
      <c r="RH188" s="16"/>
      <c r="RI188" s="16"/>
      <c r="RJ188" s="16"/>
      <c r="RK188" s="16"/>
      <c r="RL188" s="16"/>
      <c r="RM188" s="16"/>
      <c r="RN188" s="16"/>
      <c r="RO188" s="16"/>
      <c r="RP188" s="16"/>
      <c r="RQ188" s="16"/>
      <c r="RR188" s="16"/>
      <c r="RS188" s="16"/>
      <c r="RT188" s="16"/>
      <c r="RU188" s="16"/>
      <c r="RV188" s="16"/>
      <c r="RW188" s="16"/>
      <c r="RX188" s="16"/>
      <c r="RY188" s="16"/>
      <c r="RZ188" s="16"/>
      <c r="SA188" s="16"/>
      <c r="SB188" s="16"/>
      <c r="SC188" s="16"/>
      <c r="SD188" s="16"/>
      <c r="SE188" s="16"/>
      <c r="SF188" s="16"/>
      <c r="SG188" s="16"/>
      <c r="SH188" s="16"/>
      <c r="SI188" s="16"/>
      <c r="SJ188" s="16"/>
      <c r="SK188" s="16"/>
      <c r="SL188" s="16"/>
      <c r="SM188" s="16"/>
      <c r="SN188" s="16"/>
      <c r="SO188" s="16"/>
      <c r="SP188" s="16"/>
      <c r="SQ188" s="16"/>
      <c r="SR188" s="16"/>
      <c r="SS188" s="16"/>
      <c r="ST188" s="16"/>
      <c r="SU188" s="16"/>
      <c r="SV188" s="16"/>
      <c r="SW188" s="16"/>
      <c r="SX188" s="16"/>
      <c r="SY188" s="16"/>
      <c r="SZ188" s="16"/>
      <c r="TA188" s="16"/>
      <c r="TB188" s="16"/>
      <c r="TC188" s="16"/>
      <c r="TD188" s="16"/>
      <c r="TE188" s="16"/>
      <c r="TF188" s="16"/>
      <c r="TG188" s="16"/>
      <c r="TH188" s="16"/>
      <c r="TI188" s="16"/>
      <c r="TJ188" s="16"/>
      <c r="TK188" s="16"/>
      <c r="TL188" s="16"/>
      <c r="TM188" s="16"/>
      <c r="TN188" s="16"/>
      <c r="TO188" s="16"/>
      <c r="TP188" s="16"/>
    </row>
    <row r="189" spans="1:536" s="98" customFormat="1" x14ac:dyDescent="0.35">
      <c r="A189" s="623"/>
      <c r="B189" s="623"/>
      <c r="C189" s="623"/>
      <c r="D189" s="16"/>
      <c r="E189" s="16"/>
      <c r="F189" s="623"/>
      <c r="G189" s="623"/>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c r="GK189" s="16"/>
      <c r="GL189" s="16"/>
      <c r="GM189" s="16"/>
      <c r="GN189" s="16"/>
      <c r="GO189" s="16"/>
      <c r="GP189" s="16"/>
      <c r="GQ189" s="16"/>
      <c r="GR189" s="16"/>
      <c r="GS189" s="16"/>
      <c r="GT189" s="16"/>
      <c r="GU189" s="16"/>
      <c r="GV189" s="16"/>
      <c r="GW189" s="16"/>
      <c r="GX189" s="16"/>
      <c r="GY189" s="16"/>
      <c r="GZ189" s="16"/>
      <c r="HA189" s="16"/>
      <c r="HB189" s="16"/>
      <c r="HC189" s="16"/>
      <c r="HD189" s="16"/>
      <c r="HE189" s="16"/>
      <c r="HF189" s="16"/>
      <c r="HG189" s="16"/>
      <c r="HH189" s="16"/>
      <c r="HI189" s="16"/>
      <c r="HJ189" s="16"/>
      <c r="HK189" s="16"/>
      <c r="HL189" s="16"/>
      <c r="HM189" s="16"/>
      <c r="HN189" s="16"/>
      <c r="HO189" s="16"/>
      <c r="HP189" s="16"/>
      <c r="HQ189" s="16"/>
      <c r="HR189" s="16"/>
      <c r="HS189" s="16"/>
      <c r="HT189" s="16"/>
      <c r="HU189" s="16"/>
      <c r="HV189" s="16"/>
      <c r="HW189" s="16"/>
      <c r="HX189" s="16"/>
      <c r="HY189" s="16"/>
      <c r="HZ189" s="16"/>
      <c r="IA189" s="16"/>
      <c r="IB189" s="16"/>
      <c r="IC189" s="16"/>
      <c r="ID189" s="16"/>
      <c r="IE189" s="16"/>
      <c r="IF189" s="16"/>
      <c r="IG189" s="16"/>
      <c r="IH189" s="16"/>
      <c r="II189" s="16"/>
      <c r="IJ189" s="16"/>
      <c r="IK189" s="16"/>
      <c r="IL189" s="16"/>
      <c r="IM189" s="16"/>
      <c r="IN189" s="16"/>
      <c r="IO189" s="16"/>
      <c r="IP189" s="16"/>
      <c r="IQ189" s="16"/>
      <c r="IR189" s="16"/>
      <c r="IS189" s="16"/>
      <c r="IT189" s="16"/>
      <c r="IU189" s="16"/>
      <c r="IV189" s="16"/>
      <c r="IW189" s="16"/>
      <c r="IX189" s="16"/>
      <c r="IY189" s="16"/>
      <c r="IZ189" s="16"/>
      <c r="JA189" s="16"/>
      <c r="JB189" s="16"/>
      <c r="JC189" s="16"/>
      <c r="JD189" s="16"/>
      <c r="JE189" s="16"/>
      <c r="JF189" s="16"/>
      <c r="JG189" s="16"/>
      <c r="JH189" s="16"/>
      <c r="JI189" s="16"/>
      <c r="JJ189" s="16"/>
      <c r="JK189" s="16"/>
      <c r="JL189" s="16"/>
      <c r="JM189" s="16"/>
      <c r="JN189" s="16"/>
      <c r="JO189" s="16"/>
      <c r="JP189" s="16"/>
      <c r="JQ189" s="16"/>
      <c r="JR189" s="16"/>
      <c r="JS189" s="16"/>
      <c r="JT189" s="16"/>
      <c r="JU189" s="16"/>
      <c r="JV189" s="16"/>
      <c r="JW189" s="16"/>
      <c r="JX189" s="16"/>
      <c r="JY189" s="16"/>
      <c r="JZ189" s="16"/>
      <c r="KA189" s="16"/>
      <c r="KB189" s="16"/>
      <c r="KC189" s="16"/>
      <c r="KD189" s="16"/>
      <c r="KE189" s="16"/>
      <c r="KF189" s="16"/>
      <c r="KG189" s="16"/>
      <c r="KH189" s="16"/>
      <c r="KI189" s="16"/>
      <c r="KJ189" s="16"/>
      <c r="KK189" s="16"/>
      <c r="KL189" s="16"/>
      <c r="KM189" s="16"/>
      <c r="KN189" s="16"/>
      <c r="KO189" s="16"/>
      <c r="KP189" s="16"/>
      <c r="KQ189" s="16"/>
      <c r="KR189" s="16"/>
      <c r="KS189" s="16"/>
      <c r="KT189" s="16"/>
      <c r="KU189" s="16"/>
      <c r="KV189" s="16"/>
      <c r="KW189" s="16"/>
      <c r="KX189" s="16"/>
      <c r="KY189" s="16"/>
      <c r="KZ189" s="16"/>
      <c r="LA189" s="16"/>
      <c r="LB189" s="16"/>
      <c r="LC189" s="16"/>
      <c r="LD189" s="16"/>
      <c r="LE189" s="16"/>
      <c r="LF189" s="16"/>
      <c r="LG189" s="16"/>
      <c r="LH189" s="16"/>
      <c r="LI189" s="16"/>
      <c r="LJ189" s="16"/>
      <c r="LK189" s="16"/>
      <c r="LL189" s="16"/>
      <c r="LM189" s="16"/>
      <c r="LN189" s="16"/>
      <c r="LO189" s="16"/>
      <c r="LP189" s="16"/>
      <c r="LQ189" s="16"/>
      <c r="LR189" s="16"/>
      <c r="LS189" s="16"/>
      <c r="LT189" s="16"/>
      <c r="LU189" s="16"/>
      <c r="LV189" s="16"/>
      <c r="LW189" s="16"/>
      <c r="LX189" s="16"/>
      <c r="LY189" s="16"/>
      <c r="LZ189" s="16"/>
      <c r="MA189" s="16"/>
      <c r="MB189" s="16"/>
      <c r="MC189" s="16"/>
      <c r="MD189" s="16"/>
      <c r="ME189" s="16"/>
      <c r="MF189" s="16"/>
      <c r="MG189" s="16"/>
      <c r="MH189" s="16"/>
      <c r="MI189" s="16"/>
      <c r="MJ189" s="16"/>
      <c r="MK189" s="16"/>
      <c r="ML189" s="16"/>
      <c r="MM189" s="16"/>
      <c r="MN189" s="16"/>
      <c r="MO189" s="16"/>
      <c r="MP189" s="16"/>
      <c r="MQ189" s="16"/>
      <c r="MR189" s="16"/>
      <c r="MS189" s="16"/>
      <c r="MT189" s="16"/>
      <c r="MU189" s="16"/>
      <c r="MV189" s="16"/>
      <c r="MW189" s="16"/>
      <c r="MX189" s="16"/>
      <c r="MY189" s="16"/>
      <c r="MZ189" s="16"/>
      <c r="NA189" s="16"/>
      <c r="NB189" s="16"/>
      <c r="NC189" s="16"/>
      <c r="ND189" s="16"/>
      <c r="NE189" s="16"/>
      <c r="NF189" s="16"/>
      <c r="NG189" s="16"/>
      <c r="NH189" s="16"/>
      <c r="NI189" s="16"/>
      <c r="NJ189" s="16"/>
      <c r="NK189" s="16"/>
      <c r="NL189" s="16"/>
      <c r="NM189" s="16"/>
      <c r="NN189" s="16"/>
      <c r="NO189" s="16"/>
      <c r="NP189" s="16"/>
      <c r="NQ189" s="16"/>
      <c r="NR189" s="16"/>
      <c r="NS189" s="16"/>
      <c r="NT189" s="16"/>
      <c r="NU189" s="16"/>
      <c r="NV189" s="16"/>
      <c r="NW189" s="16"/>
      <c r="NX189" s="16"/>
      <c r="NY189" s="16"/>
      <c r="NZ189" s="16"/>
      <c r="OA189" s="16"/>
      <c r="OB189" s="16"/>
      <c r="OC189" s="16"/>
      <c r="OD189" s="16"/>
      <c r="OE189" s="16"/>
      <c r="OF189" s="16"/>
      <c r="OG189" s="16"/>
      <c r="OH189" s="16"/>
      <c r="OI189" s="16"/>
      <c r="OJ189" s="16"/>
      <c r="OK189" s="16"/>
      <c r="OL189" s="16"/>
      <c r="OM189" s="16"/>
      <c r="ON189" s="16"/>
      <c r="OO189" s="16"/>
      <c r="OP189" s="16"/>
      <c r="OQ189" s="16"/>
      <c r="OR189" s="16"/>
      <c r="OS189" s="16"/>
      <c r="OT189" s="16"/>
      <c r="OU189" s="16"/>
      <c r="OV189" s="16"/>
      <c r="OW189" s="16"/>
      <c r="OX189" s="16"/>
      <c r="OY189" s="16"/>
      <c r="OZ189" s="16"/>
      <c r="PA189" s="16"/>
      <c r="PB189" s="16"/>
      <c r="PC189" s="16"/>
      <c r="PD189" s="16"/>
      <c r="PE189" s="16"/>
      <c r="PF189" s="16"/>
      <c r="PG189" s="16"/>
      <c r="PH189" s="16"/>
      <c r="PI189" s="16"/>
      <c r="PJ189" s="16"/>
      <c r="PK189" s="16"/>
      <c r="PL189" s="16"/>
      <c r="PM189" s="16"/>
      <c r="PN189" s="16"/>
      <c r="PO189" s="16"/>
      <c r="PP189" s="16"/>
      <c r="PQ189" s="16"/>
      <c r="PR189" s="16"/>
      <c r="PS189" s="16"/>
      <c r="PT189" s="16"/>
      <c r="PU189" s="16"/>
      <c r="PV189" s="16"/>
      <c r="PW189" s="16"/>
      <c r="PX189" s="16"/>
      <c r="PY189" s="16"/>
      <c r="PZ189" s="16"/>
      <c r="QA189" s="16"/>
      <c r="QB189" s="16"/>
      <c r="QC189" s="16"/>
      <c r="QD189" s="16"/>
      <c r="QE189" s="16"/>
      <c r="QF189" s="16"/>
      <c r="QG189" s="16"/>
      <c r="QH189" s="16"/>
      <c r="QI189" s="16"/>
      <c r="QJ189" s="16"/>
      <c r="QK189" s="16"/>
      <c r="QL189" s="16"/>
      <c r="QM189" s="16"/>
      <c r="QN189" s="16"/>
      <c r="QO189" s="16"/>
      <c r="QP189" s="16"/>
      <c r="QQ189" s="16"/>
      <c r="QR189" s="16"/>
      <c r="QS189" s="16"/>
      <c r="QT189" s="16"/>
      <c r="QU189" s="16"/>
      <c r="QV189" s="16"/>
      <c r="QW189" s="16"/>
      <c r="QX189" s="16"/>
      <c r="QY189" s="16"/>
      <c r="QZ189" s="16"/>
      <c r="RA189" s="16"/>
      <c r="RB189" s="16"/>
      <c r="RC189" s="16"/>
      <c r="RD189" s="16"/>
      <c r="RE189" s="16"/>
      <c r="RF189" s="16"/>
      <c r="RG189" s="16"/>
      <c r="RH189" s="16"/>
      <c r="RI189" s="16"/>
      <c r="RJ189" s="16"/>
      <c r="RK189" s="16"/>
      <c r="RL189" s="16"/>
      <c r="RM189" s="16"/>
      <c r="RN189" s="16"/>
      <c r="RO189" s="16"/>
      <c r="RP189" s="16"/>
      <c r="RQ189" s="16"/>
      <c r="RR189" s="16"/>
      <c r="RS189" s="16"/>
      <c r="RT189" s="16"/>
      <c r="RU189" s="16"/>
      <c r="RV189" s="16"/>
      <c r="RW189" s="16"/>
      <c r="RX189" s="16"/>
      <c r="RY189" s="16"/>
      <c r="RZ189" s="16"/>
      <c r="SA189" s="16"/>
      <c r="SB189" s="16"/>
      <c r="SC189" s="16"/>
      <c r="SD189" s="16"/>
      <c r="SE189" s="16"/>
      <c r="SF189" s="16"/>
      <c r="SG189" s="16"/>
      <c r="SH189" s="16"/>
      <c r="SI189" s="16"/>
      <c r="SJ189" s="16"/>
      <c r="SK189" s="16"/>
      <c r="SL189" s="16"/>
      <c r="SM189" s="16"/>
      <c r="SN189" s="16"/>
      <c r="SO189" s="16"/>
      <c r="SP189" s="16"/>
      <c r="SQ189" s="16"/>
      <c r="SR189" s="16"/>
      <c r="SS189" s="16"/>
      <c r="ST189" s="16"/>
      <c r="SU189" s="16"/>
      <c r="SV189" s="16"/>
      <c r="SW189" s="16"/>
      <c r="SX189" s="16"/>
      <c r="SY189" s="16"/>
      <c r="SZ189" s="16"/>
      <c r="TA189" s="16"/>
      <c r="TB189" s="16"/>
      <c r="TC189" s="16"/>
      <c r="TD189" s="16"/>
      <c r="TE189" s="16"/>
      <c r="TF189" s="16"/>
      <c r="TG189" s="16"/>
      <c r="TH189" s="16"/>
      <c r="TI189" s="16"/>
      <c r="TJ189" s="16"/>
      <c r="TK189" s="16"/>
      <c r="TL189" s="16"/>
      <c r="TM189" s="16"/>
      <c r="TN189" s="16"/>
      <c r="TO189" s="16"/>
      <c r="TP189" s="16"/>
    </row>
    <row r="190" spans="1:536" s="98" customFormat="1" x14ac:dyDescent="0.35">
      <c r="A190" s="623"/>
      <c r="B190" s="623"/>
      <c r="C190" s="623"/>
      <c r="D190" s="16"/>
      <c r="E190" s="16"/>
      <c r="F190" s="623"/>
      <c r="G190" s="623"/>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c r="GK190" s="16"/>
      <c r="GL190" s="16"/>
      <c r="GM190" s="16"/>
      <c r="GN190" s="16"/>
      <c r="GO190" s="16"/>
      <c r="GP190" s="16"/>
      <c r="GQ190" s="16"/>
      <c r="GR190" s="16"/>
      <c r="GS190" s="16"/>
      <c r="GT190" s="16"/>
      <c r="GU190" s="16"/>
      <c r="GV190" s="16"/>
      <c r="GW190" s="16"/>
      <c r="GX190" s="16"/>
      <c r="GY190" s="16"/>
      <c r="GZ190" s="16"/>
      <c r="HA190" s="16"/>
      <c r="HB190" s="16"/>
      <c r="HC190" s="16"/>
      <c r="HD190" s="16"/>
      <c r="HE190" s="16"/>
      <c r="HF190" s="16"/>
      <c r="HG190" s="16"/>
      <c r="HH190" s="16"/>
      <c r="HI190" s="16"/>
      <c r="HJ190" s="16"/>
      <c r="HK190" s="16"/>
      <c r="HL190" s="16"/>
      <c r="HM190" s="16"/>
      <c r="HN190" s="16"/>
      <c r="HO190" s="16"/>
      <c r="HP190" s="16"/>
      <c r="HQ190" s="16"/>
      <c r="HR190" s="16"/>
      <c r="HS190" s="16"/>
      <c r="HT190" s="16"/>
      <c r="HU190" s="16"/>
      <c r="HV190" s="16"/>
      <c r="HW190" s="16"/>
      <c r="HX190" s="16"/>
      <c r="HY190" s="16"/>
      <c r="HZ190" s="16"/>
      <c r="IA190" s="16"/>
      <c r="IB190" s="16"/>
      <c r="IC190" s="16"/>
      <c r="ID190" s="16"/>
      <c r="IE190" s="16"/>
      <c r="IF190" s="16"/>
      <c r="IG190" s="16"/>
      <c r="IH190" s="16"/>
      <c r="II190" s="16"/>
      <c r="IJ190" s="16"/>
      <c r="IK190" s="16"/>
      <c r="IL190" s="16"/>
      <c r="IM190" s="16"/>
      <c r="IN190" s="16"/>
      <c r="IO190" s="16"/>
      <c r="IP190" s="16"/>
      <c r="IQ190" s="16"/>
      <c r="IR190" s="16"/>
      <c r="IS190" s="16"/>
      <c r="IT190" s="16"/>
      <c r="IU190" s="16"/>
      <c r="IV190" s="16"/>
      <c r="IW190" s="16"/>
      <c r="IX190" s="16"/>
      <c r="IY190" s="16"/>
      <c r="IZ190" s="16"/>
      <c r="JA190" s="16"/>
      <c r="JB190" s="16"/>
      <c r="JC190" s="16"/>
      <c r="JD190" s="16"/>
      <c r="JE190" s="16"/>
      <c r="JF190" s="16"/>
      <c r="JG190" s="16"/>
      <c r="JH190" s="16"/>
      <c r="JI190" s="16"/>
      <c r="JJ190" s="16"/>
      <c r="JK190" s="16"/>
      <c r="JL190" s="16"/>
      <c r="JM190" s="16"/>
      <c r="JN190" s="16"/>
      <c r="JO190" s="16"/>
      <c r="JP190" s="16"/>
      <c r="JQ190" s="16"/>
      <c r="JR190" s="16"/>
      <c r="JS190" s="16"/>
      <c r="JT190" s="16"/>
      <c r="JU190" s="16"/>
      <c r="JV190" s="16"/>
      <c r="JW190" s="16"/>
      <c r="JX190" s="16"/>
      <c r="JY190" s="16"/>
      <c r="JZ190" s="16"/>
      <c r="KA190" s="16"/>
      <c r="KB190" s="16"/>
      <c r="KC190" s="16"/>
      <c r="KD190" s="16"/>
      <c r="KE190" s="16"/>
      <c r="KF190" s="16"/>
      <c r="KG190" s="16"/>
      <c r="KH190" s="16"/>
      <c r="KI190" s="16"/>
      <c r="KJ190" s="16"/>
      <c r="KK190" s="16"/>
      <c r="KL190" s="16"/>
      <c r="KM190" s="16"/>
      <c r="KN190" s="16"/>
      <c r="KO190" s="16"/>
      <c r="KP190" s="16"/>
      <c r="KQ190" s="16"/>
      <c r="KR190" s="16"/>
      <c r="KS190" s="16"/>
      <c r="KT190" s="16"/>
      <c r="KU190" s="16"/>
      <c r="KV190" s="16"/>
      <c r="KW190" s="16"/>
      <c r="KX190" s="16"/>
      <c r="KY190" s="16"/>
      <c r="KZ190" s="16"/>
      <c r="LA190" s="16"/>
      <c r="LB190" s="16"/>
      <c r="LC190" s="16"/>
      <c r="LD190" s="16"/>
      <c r="LE190" s="16"/>
      <c r="LF190" s="16"/>
      <c r="LG190" s="16"/>
      <c r="LH190" s="16"/>
      <c r="LI190" s="16"/>
      <c r="LJ190" s="16"/>
      <c r="LK190" s="16"/>
      <c r="LL190" s="16"/>
      <c r="LM190" s="16"/>
      <c r="LN190" s="16"/>
      <c r="LO190" s="16"/>
      <c r="LP190" s="16"/>
      <c r="LQ190" s="16"/>
      <c r="LR190" s="16"/>
      <c r="LS190" s="16"/>
      <c r="LT190" s="16"/>
      <c r="LU190" s="16"/>
      <c r="LV190" s="16"/>
      <c r="LW190" s="16"/>
      <c r="LX190" s="16"/>
      <c r="LY190" s="16"/>
      <c r="LZ190" s="16"/>
      <c r="MA190" s="16"/>
      <c r="MB190" s="16"/>
      <c r="MC190" s="16"/>
      <c r="MD190" s="16"/>
      <c r="ME190" s="16"/>
      <c r="MF190" s="16"/>
      <c r="MG190" s="16"/>
      <c r="MH190" s="16"/>
      <c r="MI190" s="16"/>
      <c r="MJ190" s="16"/>
      <c r="MK190" s="16"/>
      <c r="ML190" s="16"/>
      <c r="MM190" s="16"/>
      <c r="MN190" s="16"/>
      <c r="MO190" s="16"/>
      <c r="MP190" s="16"/>
      <c r="MQ190" s="16"/>
      <c r="MR190" s="16"/>
      <c r="MS190" s="16"/>
      <c r="MT190" s="16"/>
      <c r="MU190" s="16"/>
      <c r="MV190" s="16"/>
      <c r="MW190" s="16"/>
      <c r="MX190" s="16"/>
      <c r="MY190" s="16"/>
      <c r="MZ190" s="16"/>
      <c r="NA190" s="16"/>
      <c r="NB190" s="16"/>
      <c r="NC190" s="16"/>
      <c r="ND190" s="16"/>
      <c r="NE190" s="16"/>
      <c r="NF190" s="16"/>
      <c r="NG190" s="16"/>
      <c r="NH190" s="16"/>
      <c r="NI190" s="16"/>
      <c r="NJ190" s="16"/>
      <c r="NK190" s="16"/>
      <c r="NL190" s="16"/>
      <c r="NM190" s="16"/>
      <c r="NN190" s="16"/>
      <c r="NO190" s="16"/>
      <c r="NP190" s="16"/>
      <c r="NQ190" s="16"/>
      <c r="NR190" s="16"/>
      <c r="NS190" s="16"/>
      <c r="NT190" s="16"/>
      <c r="NU190" s="16"/>
      <c r="NV190" s="16"/>
      <c r="NW190" s="16"/>
      <c r="NX190" s="16"/>
      <c r="NY190" s="16"/>
      <c r="NZ190" s="16"/>
      <c r="OA190" s="16"/>
      <c r="OB190" s="16"/>
      <c r="OC190" s="16"/>
      <c r="OD190" s="16"/>
      <c r="OE190" s="16"/>
      <c r="OF190" s="16"/>
      <c r="OG190" s="16"/>
      <c r="OH190" s="16"/>
      <c r="OI190" s="16"/>
      <c r="OJ190" s="16"/>
      <c r="OK190" s="16"/>
      <c r="OL190" s="16"/>
      <c r="OM190" s="16"/>
      <c r="ON190" s="16"/>
      <c r="OO190" s="16"/>
      <c r="OP190" s="16"/>
      <c r="OQ190" s="16"/>
      <c r="OR190" s="16"/>
      <c r="OS190" s="16"/>
      <c r="OT190" s="16"/>
      <c r="OU190" s="16"/>
      <c r="OV190" s="16"/>
      <c r="OW190" s="16"/>
      <c r="OX190" s="16"/>
      <c r="OY190" s="16"/>
      <c r="OZ190" s="16"/>
      <c r="PA190" s="16"/>
      <c r="PB190" s="16"/>
      <c r="PC190" s="16"/>
      <c r="PD190" s="16"/>
      <c r="PE190" s="16"/>
      <c r="PF190" s="16"/>
      <c r="PG190" s="16"/>
      <c r="PH190" s="16"/>
      <c r="PI190" s="16"/>
      <c r="PJ190" s="16"/>
      <c r="PK190" s="16"/>
      <c r="PL190" s="16"/>
      <c r="PM190" s="16"/>
      <c r="PN190" s="16"/>
      <c r="PO190" s="16"/>
      <c r="PP190" s="16"/>
      <c r="PQ190" s="16"/>
      <c r="PR190" s="16"/>
      <c r="PS190" s="16"/>
      <c r="PT190" s="16"/>
      <c r="PU190" s="16"/>
      <c r="PV190" s="16"/>
      <c r="PW190" s="16"/>
      <c r="PX190" s="16"/>
      <c r="PY190" s="16"/>
      <c r="PZ190" s="16"/>
      <c r="QA190" s="16"/>
      <c r="QB190" s="16"/>
      <c r="QC190" s="16"/>
      <c r="QD190" s="16"/>
      <c r="QE190" s="16"/>
      <c r="QF190" s="16"/>
      <c r="QG190" s="16"/>
      <c r="QH190" s="16"/>
      <c r="QI190" s="16"/>
      <c r="QJ190" s="16"/>
      <c r="QK190" s="16"/>
      <c r="QL190" s="16"/>
      <c r="QM190" s="16"/>
      <c r="QN190" s="16"/>
      <c r="QO190" s="16"/>
      <c r="QP190" s="16"/>
      <c r="QQ190" s="16"/>
      <c r="QR190" s="16"/>
      <c r="QS190" s="16"/>
      <c r="QT190" s="16"/>
      <c r="QU190" s="16"/>
      <c r="QV190" s="16"/>
      <c r="QW190" s="16"/>
      <c r="QX190" s="16"/>
      <c r="QY190" s="16"/>
      <c r="QZ190" s="16"/>
      <c r="RA190" s="16"/>
      <c r="RB190" s="16"/>
      <c r="RC190" s="16"/>
      <c r="RD190" s="16"/>
      <c r="RE190" s="16"/>
      <c r="RF190" s="16"/>
      <c r="RG190" s="16"/>
      <c r="RH190" s="16"/>
      <c r="RI190" s="16"/>
      <c r="RJ190" s="16"/>
      <c r="RK190" s="16"/>
      <c r="RL190" s="16"/>
      <c r="RM190" s="16"/>
      <c r="RN190" s="16"/>
      <c r="RO190" s="16"/>
      <c r="RP190" s="16"/>
      <c r="RQ190" s="16"/>
      <c r="RR190" s="16"/>
      <c r="RS190" s="16"/>
      <c r="RT190" s="16"/>
      <c r="RU190" s="16"/>
      <c r="RV190" s="16"/>
      <c r="RW190" s="16"/>
      <c r="RX190" s="16"/>
      <c r="RY190" s="16"/>
      <c r="RZ190" s="16"/>
      <c r="SA190" s="16"/>
      <c r="SB190" s="16"/>
      <c r="SC190" s="16"/>
      <c r="SD190" s="16"/>
      <c r="SE190" s="16"/>
      <c r="SF190" s="16"/>
      <c r="SG190" s="16"/>
      <c r="SH190" s="16"/>
      <c r="SI190" s="16"/>
      <c r="SJ190" s="16"/>
      <c r="SK190" s="16"/>
      <c r="SL190" s="16"/>
      <c r="SM190" s="16"/>
      <c r="SN190" s="16"/>
      <c r="SO190" s="16"/>
      <c r="SP190" s="16"/>
      <c r="SQ190" s="16"/>
      <c r="SR190" s="16"/>
      <c r="SS190" s="16"/>
      <c r="ST190" s="16"/>
      <c r="SU190" s="16"/>
      <c r="SV190" s="16"/>
      <c r="SW190" s="16"/>
      <c r="SX190" s="16"/>
      <c r="SY190" s="16"/>
      <c r="SZ190" s="16"/>
      <c r="TA190" s="16"/>
      <c r="TB190" s="16"/>
      <c r="TC190" s="16"/>
      <c r="TD190" s="16"/>
      <c r="TE190" s="16"/>
      <c r="TF190" s="16"/>
      <c r="TG190" s="16"/>
      <c r="TH190" s="16"/>
      <c r="TI190" s="16"/>
      <c r="TJ190" s="16"/>
      <c r="TK190" s="16"/>
      <c r="TL190" s="16"/>
      <c r="TM190" s="16"/>
      <c r="TN190" s="16"/>
      <c r="TO190" s="16"/>
      <c r="TP190" s="16"/>
    </row>
    <row r="191" spans="1:536" s="98" customFormat="1" x14ac:dyDescent="0.35">
      <c r="A191" s="623"/>
      <c r="B191" s="623"/>
      <c r="C191" s="623"/>
      <c r="D191" s="16"/>
      <c r="E191" s="16"/>
      <c r="F191" s="623"/>
      <c r="G191" s="623"/>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D191" s="16"/>
      <c r="GE191" s="16"/>
      <c r="GF191" s="16"/>
      <c r="GG191" s="16"/>
      <c r="GH191" s="16"/>
      <c r="GI191" s="16"/>
      <c r="GJ191" s="16"/>
      <c r="GK191" s="16"/>
      <c r="GL191" s="16"/>
      <c r="GM191" s="16"/>
      <c r="GN191" s="16"/>
      <c r="GO191" s="16"/>
      <c r="GP191" s="16"/>
      <c r="GQ191" s="16"/>
      <c r="GR191" s="16"/>
      <c r="GS191" s="16"/>
      <c r="GT191" s="16"/>
      <c r="GU191" s="16"/>
      <c r="GV191" s="16"/>
      <c r="GW191" s="16"/>
      <c r="GX191" s="16"/>
      <c r="GY191" s="16"/>
      <c r="GZ191" s="16"/>
      <c r="HA191" s="16"/>
      <c r="HB191" s="16"/>
      <c r="HC191" s="16"/>
      <c r="HD191" s="16"/>
      <c r="HE191" s="16"/>
      <c r="HF191" s="16"/>
      <c r="HG191" s="16"/>
      <c r="HH191" s="16"/>
      <c r="HI191" s="16"/>
      <c r="HJ191" s="16"/>
      <c r="HK191" s="16"/>
      <c r="HL191" s="16"/>
      <c r="HM191" s="16"/>
      <c r="HN191" s="16"/>
      <c r="HO191" s="16"/>
      <c r="HP191" s="16"/>
      <c r="HQ191" s="16"/>
      <c r="HR191" s="16"/>
      <c r="HS191" s="16"/>
      <c r="HT191" s="16"/>
      <c r="HU191" s="16"/>
      <c r="HV191" s="16"/>
      <c r="HW191" s="16"/>
      <c r="HX191" s="16"/>
      <c r="HY191" s="16"/>
      <c r="HZ191" s="16"/>
      <c r="IA191" s="16"/>
      <c r="IB191" s="16"/>
      <c r="IC191" s="16"/>
      <c r="ID191" s="16"/>
      <c r="IE191" s="16"/>
      <c r="IF191" s="16"/>
      <c r="IG191" s="16"/>
      <c r="IH191" s="16"/>
      <c r="II191" s="16"/>
      <c r="IJ191" s="16"/>
      <c r="IK191" s="16"/>
      <c r="IL191" s="16"/>
      <c r="IM191" s="16"/>
      <c r="IN191" s="16"/>
      <c r="IO191" s="16"/>
      <c r="IP191" s="16"/>
      <c r="IQ191" s="16"/>
      <c r="IR191" s="16"/>
      <c r="IS191" s="16"/>
      <c r="IT191" s="16"/>
      <c r="IU191" s="16"/>
      <c r="IV191" s="16"/>
      <c r="IW191" s="16"/>
      <c r="IX191" s="16"/>
      <c r="IY191" s="16"/>
      <c r="IZ191" s="16"/>
      <c r="JA191" s="16"/>
      <c r="JB191" s="16"/>
      <c r="JC191" s="16"/>
      <c r="JD191" s="16"/>
      <c r="JE191" s="16"/>
      <c r="JF191" s="16"/>
      <c r="JG191" s="16"/>
      <c r="JH191" s="16"/>
      <c r="JI191" s="16"/>
      <c r="JJ191" s="16"/>
      <c r="JK191" s="16"/>
      <c r="JL191" s="16"/>
      <c r="JM191" s="16"/>
      <c r="JN191" s="16"/>
      <c r="JO191" s="16"/>
      <c r="JP191" s="16"/>
      <c r="JQ191" s="16"/>
      <c r="JR191" s="16"/>
      <c r="JS191" s="16"/>
      <c r="JT191" s="16"/>
      <c r="JU191" s="16"/>
      <c r="JV191" s="16"/>
      <c r="JW191" s="16"/>
      <c r="JX191" s="16"/>
      <c r="JY191" s="16"/>
      <c r="JZ191" s="16"/>
      <c r="KA191" s="16"/>
      <c r="KB191" s="16"/>
      <c r="KC191" s="16"/>
      <c r="KD191" s="16"/>
      <c r="KE191" s="16"/>
      <c r="KF191" s="16"/>
      <c r="KG191" s="16"/>
      <c r="KH191" s="16"/>
      <c r="KI191" s="16"/>
      <c r="KJ191" s="16"/>
      <c r="KK191" s="16"/>
      <c r="KL191" s="16"/>
      <c r="KM191" s="16"/>
      <c r="KN191" s="16"/>
      <c r="KO191" s="16"/>
      <c r="KP191" s="16"/>
      <c r="KQ191" s="16"/>
      <c r="KR191" s="16"/>
      <c r="KS191" s="16"/>
      <c r="KT191" s="16"/>
      <c r="KU191" s="16"/>
      <c r="KV191" s="16"/>
      <c r="KW191" s="16"/>
      <c r="KX191" s="16"/>
      <c r="KY191" s="16"/>
      <c r="KZ191" s="16"/>
      <c r="LA191" s="16"/>
      <c r="LB191" s="16"/>
      <c r="LC191" s="16"/>
      <c r="LD191" s="16"/>
      <c r="LE191" s="16"/>
      <c r="LF191" s="16"/>
      <c r="LG191" s="16"/>
      <c r="LH191" s="16"/>
      <c r="LI191" s="16"/>
      <c r="LJ191" s="16"/>
      <c r="LK191" s="16"/>
      <c r="LL191" s="16"/>
      <c r="LM191" s="16"/>
      <c r="LN191" s="16"/>
      <c r="LO191" s="16"/>
      <c r="LP191" s="16"/>
      <c r="LQ191" s="16"/>
      <c r="LR191" s="16"/>
      <c r="LS191" s="16"/>
      <c r="LT191" s="16"/>
      <c r="LU191" s="16"/>
      <c r="LV191" s="16"/>
      <c r="LW191" s="16"/>
      <c r="LX191" s="16"/>
      <c r="LY191" s="16"/>
      <c r="LZ191" s="16"/>
      <c r="MA191" s="16"/>
      <c r="MB191" s="16"/>
      <c r="MC191" s="16"/>
      <c r="MD191" s="16"/>
      <c r="ME191" s="16"/>
      <c r="MF191" s="16"/>
      <c r="MG191" s="16"/>
      <c r="MH191" s="16"/>
      <c r="MI191" s="16"/>
      <c r="MJ191" s="16"/>
      <c r="MK191" s="16"/>
      <c r="ML191" s="16"/>
      <c r="MM191" s="16"/>
      <c r="MN191" s="16"/>
      <c r="MO191" s="16"/>
      <c r="MP191" s="16"/>
      <c r="MQ191" s="16"/>
      <c r="MR191" s="16"/>
      <c r="MS191" s="16"/>
      <c r="MT191" s="16"/>
      <c r="MU191" s="16"/>
      <c r="MV191" s="16"/>
      <c r="MW191" s="16"/>
      <c r="MX191" s="16"/>
      <c r="MY191" s="16"/>
      <c r="MZ191" s="16"/>
      <c r="NA191" s="16"/>
      <c r="NB191" s="16"/>
      <c r="NC191" s="16"/>
      <c r="ND191" s="16"/>
      <c r="NE191" s="16"/>
      <c r="NF191" s="16"/>
      <c r="NG191" s="16"/>
      <c r="NH191" s="16"/>
      <c r="NI191" s="16"/>
      <c r="NJ191" s="16"/>
      <c r="NK191" s="16"/>
      <c r="NL191" s="16"/>
      <c r="NM191" s="16"/>
      <c r="NN191" s="16"/>
      <c r="NO191" s="16"/>
      <c r="NP191" s="16"/>
      <c r="NQ191" s="16"/>
      <c r="NR191" s="16"/>
      <c r="NS191" s="16"/>
      <c r="NT191" s="16"/>
      <c r="NU191" s="16"/>
      <c r="NV191" s="16"/>
      <c r="NW191" s="16"/>
      <c r="NX191" s="16"/>
      <c r="NY191" s="16"/>
      <c r="NZ191" s="16"/>
      <c r="OA191" s="16"/>
      <c r="OB191" s="16"/>
      <c r="OC191" s="16"/>
      <c r="OD191" s="16"/>
      <c r="OE191" s="16"/>
      <c r="OF191" s="16"/>
      <c r="OG191" s="16"/>
      <c r="OH191" s="16"/>
      <c r="OI191" s="16"/>
      <c r="OJ191" s="16"/>
      <c r="OK191" s="16"/>
      <c r="OL191" s="16"/>
      <c r="OM191" s="16"/>
      <c r="ON191" s="16"/>
      <c r="OO191" s="16"/>
      <c r="OP191" s="16"/>
      <c r="OQ191" s="16"/>
      <c r="OR191" s="16"/>
      <c r="OS191" s="16"/>
      <c r="OT191" s="16"/>
      <c r="OU191" s="16"/>
      <c r="OV191" s="16"/>
      <c r="OW191" s="16"/>
      <c r="OX191" s="16"/>
      <c r="OY191" s="16"/>
      <c r="OZ191" s="16"/>
      <c r="PA191" s="16"/>
      <c r="PB191" s="16"/>
      <c r="PC191" s="16"/>
      <c r="PD191" s="16"/>
      <c r="PE191" s="16"/>
      <c r="PF191" s="16"/>
      <c r="PG191" s="16"/>
      <c r="PH191" s="16"/>
      <c r="PI191" s="16"/>
      <c r="PJ191" s="16"/>
      <c r="PK191" s="16"/>
      <c r="PL191" s="16"/>
      <c r="PM191" s="16"/>
      <c r="PN191" s="16"/>
      <c r="PO191" s="16"/>
      <c r="PP191" s="16"/>
      <c r="PQ191" s="16"/>
      <c r="PR191" s="16"/>
      <c r="PS191" s="16"/>
      <c r="PT191" s="16"/>
      <c r="PU191" s="16"/>
      <c r="PV191" s="16"/>
      <c r="PW191" s="16"/>
      <c r="PX191" s="16"/>
      <c r="PY191" s="16"/>
      <c r="PZ191" s="16"/>
      <c r="QA191" s="16"/>
      <c r="QB191" s="16"/>
      <c r="QC191" s="16"/>
      <c r="QD191" s="16"/>
      <c r="QE191" s="16"/>
      <c r="QF191" s="16"/>
      <c r="QG191" s="16"/>
      <c r="QH191" s="16"/>
      <c r="QI191" s="16"/>
      <c r="QJ191" s="16"/>
      <c r="QK191" s="16"/>
      <c r="QL191" s="16"/>
      <c r="QM191" s="16"/>
      <c r="QN191" s="16"/>
      <c r="QO191" s="16"/>
      <c r="QP191" s="16"/>
      <c r="QQ191" s="16"/>
      <c r="QR191" s="16"/>
      <c r="QS191" s="16"/>
      <c r="QT191" s="16"/>
      <c r="QU191" s="16"/>
      <c r="QV191" s="16"/>
      <c r="QW191" s="16"/>
      <c r="QX191" s="16"/>
      <c r="QY191" s="16"/>
      <c r="QZ191" s="16"/>
      <c r="RA191" s="16"/>
      <c r="RB191" s="16"/>
      <c r="RC191" s="16"/>
      <c r="RD191" s="16"/>
      <c r="RE191" s="16"/>
      <c r="RF191" s="16"/>
      <c r="RG191" s="16"/>
      <c r="RH191" s="16"/>
      <c r="RI191" s="16"/>
      <c r="RJ191" s="16"/>
      <c r="RK191" s="16"/>
      <c r="RL191" s="16"/>
      <c r="RM191" s="16"/>
      <c r="RN191" s="16"/>
      <c r="RO191" s="16"/>
      <c r="RP191" s="16"/>
      <c r="RQ191" s="16"/>
      <c r="RR191" s="16"/>
      <c r="RS191" s="16"/>
      <c r="RT191" s="16"/>
      <c r="RU191" s="16"/>
      <c r="RV191" s="16"/>
      <c r="RW191" s="16"/>
      <c r="RX191" s="16"/>
      <c r="RY191" s="16"/>
      <c r="RZ191" s="16"/>
      <c r="SA191" s="16"/>
      <c r="SB191" s="16"/>
      <c r="SC191" s="16"/>
      <c r="SD191" s="16"/>
      <c r="SE191" s="16"/>
      <c r="SF191" s="16"/>
      <c r="SG191" s="16"/>
      <c r="SH191" s="16"/>
      <c r="SI191" s="16"/>
      <c r="SJ191" s="16"/>
      <c r="SK191" s="16"/>
      <c r="SL191" s="16"/>
      <c r="SM191" s="16"/>
      <c r="SN191" s="16"/>
      <c r="SO191" s="16"/>
      <c r="SP191" s="16"/>
      <c r="SQ191" s="16"/>
      <c r="SR191" s="16"/>
      <c r="SS191" s="16"/>
      <c r="ST191" s="16"/>
      <c r="SU191" s="16"/>
      <c r="SV191" s="16"/>
      <c r="SW191" s="16"/>
      <c r="SX191" s="16"/>
      <c r="SY191" s="16"/>
      <c r="SZ191" s="16"/>
      <c r="TA191" s="16"/>
      <c r="TB191" s="16"/>
      <c r="TC191" s="16"/>
      <c r="TD191" s="16"/>
      <c r="TE191" s="16"/>
      <c r="TF191" s="16"/>
      <c r="TG191" s="16"/>
      <c r="TH191" s="16"/>
      <c r="TI191" s="16"/>
      <c r="TJ191" s="16"/>
      <c r="TK191" s="16"/>
      <c r="TL191" s="16"/>
      <c r="TM191" s="16"/>
      <c r="TN191" s="16"/>
      <c r="TO191" s="16"/>
      <c r="TP191" s="16"/>
    </row>
    <row r="192" spans="1:536" s="98" customFormat="1" x14ac:dyDescent="0.35">
      <c r="A192" s="623"/>
      <c r="B192" s="623"/>
      <c r="C192" s="623"/>
      <c r="D192" s="16"/>
      <c r="E192" s="16"/>
      <c r="F192" s="623"/>
      <c r="G192" s="623"/>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D192" s="16"/>
      <c r="GE192" s="16"/>
      <c r="GF192" s="16"/>
      <c r="GG192" s="16"/>
      <c r="GH192" s="16"/>
      <c r="GI192" s="16"/>
      <c r="GJ192" s="16"/>
      <c r="GK192" s="16"/>
      <c r="GL192" s="16"/>
      <c r="GM192" s="16"/>
      <c r="GN192" s="16"/>
      <c r="GO192" s="16"/>
      <c r="GP192" s="16"/>
      <c r="GQ192" s="16"/>
      <c r="GR192" s="16"/>
      <c r="GS192" s="16"/>
      <c r="GT192" s="16"/>
      <c r="GU192" s="16"/>
      <c r="GV192" s="16"/>
      <c r="GW192" s="16"/>
      <c r="GX192" s="16"/>
      <c r="GY192" s="16"/>
      <c r="GZ192" s="16"/>
      <c r="HA192" s="16"/>
      <c r="HB192" s="16"/>
      <c r="HC192" s="16"/>
      <c r="HD192" s="16"/>
      <c r="HE192" s="16"/>
      <c r="HF192" s="16"/>
      <c r="HG192" s="16"/>
      <c r="HH192" s="16"/>
      <c r="HI192" s="16"/>
      <c r="HJ192" s="16"/>
      <c r="HK192" s="16"/>
      <c r="HL192" s="16"/>
      <c r="HM192" s="16"/>
      <c r="HN192" s="16"/>
      <c r="HO192" s="16"/>
      <c r="HP192" s="16"/>
      <c r="HQ192" s="16"/>
      <c r="HR192" s="16"/>
      <c r="HS192" s="16"/>
      <c r="HT192" s="16"/>
      <c r="HU192" s="16"/>
      <c r="HV192" s="16"/>
      <c r="HW192" s="16"/>
      <c r="HX192" s="16"/>
      <c r="HY192" s="16"/>
      <c r="HZ192" s="16"/>
      <c r="IA192" s="16"/>
      <c r="IB192" s="16"/>
      <c r="IC192" s="16"/>
      <c r="ID192" s="16"/>
      <c r="IE192" s="16"/>
      <c r="IF192" s="16"/>
      <c r="IG192" s="16"/>
      <c r="IH192" s="16"/>
      <c r="II192" s="16"/>
      <c r="IJ192" s="16"/>
      <c r="IK192" s="16"/>
      <c r="IL192" s="16"/>
      <c r="IM192" s="16"/>
      <c r="IN192" s="16"/>
      <c r="IO192" s="16"/>
      <c r="IP192" s="16"/>
      <c r="IQ192" s="16"/>
      <c r="IR192" s="16"/>
      <c r="IS192" s="16"/>
      <c r="IT192" s="16"/>
      <c r="IU192" s="16"/>
      <c r="IV192" s="16"/>
      <c r="IW192" s="16"/>
      <c r="IX192" s="16"/>
      <c r="IY192" s="16"/>
      <c r="IZ192" s="16"/>
      <c r="JA192" s="16"/>
      <c r="JB192" s="16"/>
      <c r="JC192" s="16"/>
      <c r="JD192" s="16"/>
      <c r="JE192" s="16"/>
      <c r="JF192" s="16"/>
      <c r="JG192" s="16"/>
      <c r="JH192" s="16"/>
      <c r="JI192" s="16"/>
      <c r="JJ192" s="16"/>
      <c r="JK192" s="16"/>
      <c r="JL192" s="16"/>
      <c r="JM192" s="16"/>
      <c r="JN192" s="16"/>
      <c r="JO192" s="16"/>
      <c r="JP192" s="16"/>
      <c r="JQ192" s="16"/>
      <c r="JR192" s="16"/>
      <c r="JS192" s="16"/>
      <c r="JT192" s="16"/>
      <c r="JU192" s="16"/>
      <c r="JV192" s="16"/>
      <c r="JW192" s="16"/>
      <c r="JX192" s="16"/>
      <c r="JY192" s="16"/>
      <c r="JZ192" s="16"/>
      <c r="KA192" s="16"/>
      <c r="KB192" s="16"/>
      <c r="KC192" s="16"/>
      <c r="KD192" s="16"/>
      <c r="KE192" s="16"/>
      <c r="KF192" s="16"/>
      <c r="KG192" s="16"/>
      <c r="KH192" s="16"/>
      <c r="KI192" s="16"/>
      <c r="KJ192" s="16"/>
      <c r="KK192" s="16"/>
      <c r="KL192" s="16"/>
      <c r="KM192" s="16"/>
      <c r="KN192" s="16"/>
      <c r="KO192" s="16"/>
      <c r="KP192" s="16"/>
      <c r="KQ192" s="16"/>
      <c r="KR192" s="16"/>
      <c r="KS192" s="16"/>
      <c r="KT192" s="16"/>
      <c r="KU192" s="16"/>
      <c r="KV192" s="16"/>
      <c r="KW192" s="16"/>
      <c r="KX192" s="16"/>
      <c r="KY192" s="16"/>
      <c r="KZ192" s="16"/>
      <c r="LA192" s="16"/>
      <c r="LB192" s="16"/>
      <c r="LC192" s="16"/>
      <c r="LD192" s="16"/>
      <c r="LE192" s="16"/>
      <c r="LF192" s="16"/>
      <c r="LG192" s="16"/>
      <c r="LH192" s="16"/>
      <c r="LI192" s="16"/>
      <c r="LJ192" s="16"/>
      <c r="LK192" s="16"/>
      <c r="LL192" s="16"/>
      <c r="LM192" s="16"/>
      <c r="LN192" s="16"/>
      <c r="LO192" s="16"/>
      <c r="LP192" s="16"/>
      <c r="LQ192" s="16"/>
      <c r="LR192" s="16"/>
      <c r="LS192" s="16"/>
      <c r="LT192" s="16"/>
      <c r="LU192" s="16"/>
      <c r="LV192" s="16"/>
      <c r="LW192" s="16"/>
      <c r="LX192" s="16"/>
      <c r="LY192" s="16"/>
      <c r="LZ192" s="16"/>
      <c r="MA192" s="16"/>
      <c r="MB192" s="16"/>
      <c r="MC192" s="16"/>
      <c r="MD192" s="16"/>
      <c r="ME192" s="16"/>
      <c r="MF192" s="16"/>
      <c r="MG192" s="16"/>
      <c r="MH192" s="16"/>
      <c r="MI192" s="16"/>
      <c r="MJ192" s="16"/>
      <c r="MK192" s="16"/>
      <c r="ML192" s="16"/>
      <c r="MM192" s="16"/>
      <c r="MN192" s="16"/>
      <c r="MO192" s="16"/>
      <c r="MP192" s="16"/>
      <c r="MQ192" s="16"/>
      <c r="MR192" s="16"/>
      <c r="MS192" s="16"/>
      <c r="MT192" s="16"/>
      <c r="MU192" s="16"/>
      <c r="MV192" s="16"/>
      <c r="MW192" s="16"/>
      <c r="MX192" s="16"/>
      <c r="MY192" s="16"/>
      <c r="MZ192" s="16"/>
      <c r="NA192" s="16"/>
      <c r="NB192" s="16"/>
      <c r="NC192" s="16"/>
      <c r="ND192" s="16"/>
      <c r="NE192" s="16"/>
      <c r="NF192" s="16"/>
      <c r="NG192" s="16"/>
      <c r="NH192" s="16"/>
      <c r="NI192" s="16"/>
      <c r="NJ192" s="16"/>
      <c r="NK192" s="16"/>
      <c r="NL192" s="16"/>
      <c r="NM192" s="16"/>
      <c r="NN192" s="16"/>
      <c r="NO192" s="16"/>
      <c r="NP192" s="16"/>
      <c r="NQ192" s="16"/>
      <c r="NR192" s="16"/>
      <c r="NS192" s="16"/>
      <c r="NT192" s="16"/>
      <c r="NU192" s="16"/>
      <c r="NV192" s="16"/>
      <c r="NW192" s="16"/>
      <c r="NX192" s="16"/>
      <c r="NY192" s="16"/>
      <c r="NZ192" s="16"/>
      <c r="OA192" s="16"/>
      <c r="OB192" s="16"/>
      <c r="OC192" s="16"/>
      <c r="OD192" s="16"/>
      <c r="OE192" s="16"/>
      <c r="OF192" s="16"/>
      <c r="OG192" s="16"/>
      <c r="OH192" s="16"/>
      <c r="OI192" s="16"/>
      <c r="OJ192" s="16"/>
      <c r="OK192" s="16"/>
      <c r="OL192" s="16"/>
      <c r="OM192" s="16"/>
      <c r="ON192" s="16"/>
      <c r="OO192" s="16"/>
      <c r="OP192" s="16"/>
      <c r="OQ192" s="16"/>
      <c r="OR192" s="16"/>
      <c r="OS192" s="16"/>
      <c r="OT192" s="16"/>
      <c r="OU192" s="16"/>
      <c r="OV192" s="16"/>
      <c r="OW192" s="16"/>
      <c r="OX192" s="16"/>
      <c r="OY192" s="16"/>
      <c r="OZ192" s="16"/>
      <c r="PA192" s="16"/>
      <c r="PB192" s="16"/>
      <c r="PC192" s="16"/>
      <c r="PD192" s="16"/>
      <c r="PE192" s="16"/>
      <c r="PF192" s="16"/>
      <c r="PG192" s="16"/>
      <c r="PH192" s="16"/>
      <c r="PI192" s="16"/>
      <c r="PJ192" s="16"/>
      <c r="PK192" s="16"/>
      <c r="PL192" s="16"/>
      <c r="PM192" s="16"/>
      <c r="PN192" s="16"/>
      <c r="PO192" s="16"/>
      <c r="PP192" s="16"/>
      <c r="PQ192" s="16"/>
      <c r="PR192" s="16"/>
      <c r="PS192" s="16"/>
      <c r="PT192" s="16"/>
      <c r="PU192" s="16"/>
      <c r="PV192" s="16"/>
      <c r="PW192" s="16"/>
      <c r="PX192" s="16"/>
      <c r="PY192" s="16"/>
      <c r="PZ192" s="16"/>
      <c r="QA192" s="16"/>
      <c r="QB192" s="16"/>
      <c r="QC192" s="16"/>
      <c r="QD192" s="16"/>
      <c r="QE192" s="16"/>
      <c r="QF192" s="16"/>
      <c r="QG192" s="16"/>
      <c r="QH192" s="16"/>
      <c r="QI192" s="16"/>
      <c r="QJ192" s="16"/>
      <c r="QK192" s="16"/>
      <c r="QL192" s="16"/>
      <c r="QM192" s="16"/>
      <c r="QN192" s="16"/>
      <c r="QO192" s="16"/>
      <c r="QP192" s="16"/>
      <c r="QQ192" s="16"/>
      <c r="QR192" s="16"/>
      <c r="QS192" s="16"/>
      <c r="QT192" s="16"/>
      <c r="QU192" s="16"/>
      <c r="QV192" s="16"/>
      <c r="QW192" s="16"/>
      <c r="QX192" s="16"/>
      <c r="QY192" s="16"/>
      <c r="QZ192" s="16"/>
      <c r="RA192" s="16"/>
      <c r="RB192" s="16"/>
      <c r="RC192" s="16"/>
      <c r="RD192" s="16"/>
      <c r="RE192" s="16"/>
      <c r="RF192" s="16"/>
      <c r="RG192" s="16"/>
      <c r="RH192" s="16"/>
      <c r="RI192" s="16"/>
      <c r="RJ192" s="16"/>
      <c r="RK192" s="16"/>
      <c r="RL192" s="16"/>
      <c r="RM192" s="16"/>
      <c r="RN192" s="16"/>
      <c r="RO192" s="16"/>
      <c r="RP192" s="16"/>
      <c r="RQ192" s="16"/>
      <c r="RR192" s="16"/>
      <c r="RS192" s="16"/>
      <c r="RT192" s="16"/>
      <c r="RU192" s="16"/>
      <c r="RV192" s="16"/>
      <c r="RW192" s="16"/>
      <c r="RX192" s="16"/>
      <c r="RY192" s="16"/>
      <c r="RZ192" s="16"/>
      <c r="SA192" s="16"/>
      <c r="SB192" s="16"/>
      <c r="SC192" s="16"/>
      <c r="SD192" s="16"/>
      <c r="SE192" s="16"/>
      <c r="SF192" s="16"/>
      <c r="SG192" s="16"/>
      <c r="SH192" s="16"/>
      <c r="SI192" s="16"/>
      <c r="SJ192" s="16"/>
      <c r="SK192" s="16"/>
      <c r="SL192" s="16"/>
      <c r="SM192" s="16"/>
      <c r="SN192" s="16"/>
      <c r="SO192" s="16"/>
      <c r="SP192" s="16"/>
      <c r="SQ192" s="16"/>
      <c r="SR192" s="16"/>
      <c r="SS192" s="16"/>
      <c r="ST192" s="16"/>
      <c r="SU192" s="16"/>
      <c r="SV192" s="16"/>
      <c r="SW192" s="16"/>
      <c r="SX192" s="16"/>
      <c r="SY192" s="16"/>
      <c r="SZ192" s="16"/>
      <c r="TA192" s="16"/>
      <c r="TB192" s="16"/>
      <c r="TC192" s="16"/>
      <c r="TD192" s="16"/>
      <c r="TE192" s="16"/>
      <c r="TF192" s="16"/>
      <c r="TG192" s="16"/>
      <c r="TH192" s="16"/>
      <c r="TI192" s="16"/>
      <c r="TJ192" s="16"/>
      <c r="TK192" s="16"/>
      <c r="TL192" s="16"/>
      <c r="TM192" s="16"/>
      <c r="TN192" s="16"/>
      <c r="TO192" s="16"/>
      <c r="TP192" s="16"/>
    </row>
    <row r="193" spans="1:536" s="98" customFormat="1" x14ac:dyDescent="0.35">
      <c r="A193" s="623"/>
      <c r="B193" s="623"/>
      <c r="C193" s="623"/>
      <c r="D193" s="16"/>
      <c r="E193" s="16"/>
      <c r="F193" s="623"/>
      <c r="G193" s="623"/>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D193" s="16"/>
      <c r="GE193" s="16"/>
      <c r="GF193" s="16"/>
      <c r="GG193" s="16"/>
      <c r="GH193" s="16"/>
      <c r="GI193" s="16"/>
      <c r="GJ193" s="16"/>
      <c r="GK193" s="16"/>
      <c r="GL193" s="16"/>
      <c r="GM193" s="16"/>
      <c r="GN193" s="16"/>
      <c r="GO193" s="16"/>
      <c r="GP193" s="16"/>
      <c r="GQ193" s="16"/>
      <c r="GR193" s="16"/>
      <c r="GS193" s="16"/>
      <c r="GT193" s="16"/>
      <c r="GU193" s="16"/>
      <c r="GV193" s="16"/>
      <c r="GW193" s="16"/>
      <c r="GX193" s="16"/>
      <c r="GY193" s="16"/>
      <c r="GZ193" s="16"/>
      <c r="HA193" s="16"/>
      <c r="HB193" s="16"/>
      <c r="HC193" s="16"/>
      <c r="HD193" s="16"/>
      <c r="HE193" s="16"/>
      <c r="HF193" s="16"/>
      <c r="HG193" s="16"/>
      <c r="HH193" s="16"/>
      <c r="HI193" s="16"/>
      <c r="HJ193" s="16"/>
      <c r="HK193" s="16"/>
      <c r="HL193" s="16"/>
      <c r="HM193" s="16"/>
      <c r="HN193" s="16"/>
      <c r="HO193" s="16"/>
      <c r="HP193" s="16"/>
      <c r="HQ193" s="16"/>
      <c r="HR193" s="16"/>
      <c r="HS193" s="16"/>
      <c r="HT193" s="16"/>
      <c r="HU193" s="16"/>
      <c r="HV193" s="16"/>
      <c r="HW193" s="16"/>
      <c r="HX193" s="16"/>
      <c r="HY193" s="16"/>
      <c r="HZ193" s="16"/>
      <c r="IA193" s="16"/>
      <c r="IB193" s="16"/>
      <c r="IC193" s="16"/>
      <c r="ID193" s="16"/>
      <c r="IE193" s="16"/>
      <c r="IF193" s="16"/>
      <c r="IG193" s="16"/>
      <c r="IH193" s="16"/>
      <c r="II193" s="16"/>
      <c r="IJ193" s="16"/>
      <c r="IK193" s="16"/>
      <c r="IL193" s="16"/>
      <c r="IM193" s="16"/>
      <c r="IN193" s="16"/>
      <c r="IO193" s="16"/>
      <c r="IP193" s="16"/>
      <c r="IQ193" s="16"/>
      <c r="IR193" s="16"/>
      <c r="IS193" s="16"/>
      <c r="IT193" s="16"/>
      <c r="IU193" s="16"/>
      <c r="IV193" s="16"/>
      <c r="IW193" s="16"/>
      <c r="IX193" s="16"/>
      <c r="IY193" s="16"/>
      <c r="IZ193" s="16"/>
      <c r="JA193" s="16"/>
      <c r="JB193" s="16"/>
      <c r="JC193" s="16"/>
      <c r="JD193" s="16"/>
      <c r="JE193" s="16"/>
      <c r="JF193" s="16"/>
      <c r="JG193" s="16"/>
      <c r="JH193" s="16"/>
      <c r="JI193" s="16"/>
      <c r="JJ193" s="16"/>
      <c r="JK193" s="16"/>
      <c r="JL193" s="16"/>
      <c r="JM193" s="16"/>
      <c r="JN193" s="16"/>
      <c r="JO193" s="16"/>
      <c r="JP193" s="16"/>
      <c r="JQ193" s="16"/>
      <c r="JR193" s="16"/>
      <c r="JS193" s="16"/>
      <c r="JT193" s="16"/>
      <c r="JU193" s="16"/>
      <c r="JV193" s="16"/>
      <c r="JW193" s="16"/>
      <c r="JX193" s="16"/>
      <c r="JY193" s="16"/>
      <c r="JZ193" s="16"/>
      <c r="KA193" s="16"/>
      <c r="KB193" s="16"/>
      <c r="KC193" s="16"/>
      <c r="KD193" s="16"/>
      <c r="KE193" s="16"/>
      <c r="KF193" s="16"/>
      <c r="KG193" s="16"/>
      <c r="KH193" s="16"/>
      <c r="KI193" s="16"/>
      <c r="KJ193" s="16"/>
      <c r="KK193" s="16"/>
      <c r="KL193" s="16"/>
      <c r="KM193" s="16"/>
      <c r="KN193" s="16"/>
      <c r="KO193" s="16"/>
      <c r="KP193" s="16"/>
      <c r="KQ193" s="16"/>
      <c r="KR193" s="16"/>
      <c r="KS193" s="16"/>
      <c r="KT193" s="16"/>
      <c r="KU193" s="16"/>
      <c r="KV193" s="16"/>
      <c r="KW193" s="16"/>
      <c r="KX193" s="16"/>
      <c r="KY193" s="16"/>
      <c r="KZ193" s="16"/>
      <c r="LA193" s="16"/>
      <c r="LB193" s="16"/>
      <c r="LC193" s="16"/>
      <c r="LD193" s="16"/>
      <c r="LE193" s="16"/>
      <c r="LF193" s="16"/>
      <c r="LG193" s="16"/>
      <c r="LH193" s="16"/>
      <c r="LI193" s="16"/>
      <c r="LJ193" s="16"/>
      <c r="LK193" s="16"/>
      <c r="LL193" s="16"/>
      <c r="LM193" s="16"/>
      <c r="LN193" s="16"/>
      <c r="LO193" s="16"/>
      <c r="LP193" s="16"/>
      <c r="LQ193" s="16"/>
      <c r="LR193" s="16"/>
      <c r="LS193" s="16"/>
      <c r="LT193" s="16"/>
      <c r="LU193" s="16"/>
      <c r="LV193" s="16"/>
      <c r="LW193" s="16"/>
      <c r="LX193" s="16"/>
      <c r="LY193" s="16"/>
      <c r="LZ193" s="16"/>
      <c r="MA193" s="16"/>
      <c r="MB193" s="16"/>
      <c r="MC193" s="16"/>
      <c r="MD193" s="16"/>
      <c r="ME193" s="16"/>
      <c r="MF193" s="16"/>
      <c r="MG193" s="16"/>
      <c r="MH193" s="16"/>
      <c r="MI193" s="16"/>
      <c r="MJ193" s="16"/>
      <c r="MK193" s="16"/>
      <c r="ML193" s="16"/>
      <c r="MM193" s="16"/>
      <c r="MN193" s="16"/>
      <c r="MO193" s="16"/>
      <c r="MP193" s="16"/>
      <c r="MQ193" s="16"/>
      <c r="MR193" s="16"/>
      <c r="MS193" s="16"/>
      <c r="MT193" s="16"/>
      <c r="MU193" s="16"/>
      <c r="MV193" s="16"/>
      <c r="MW193" s="16"/>
      <c r="MX193" s="16"/>
      <c r="MY193" s="16"/>
      <c r="MZ193" s="16"/>
      <c r="NA193" s="16"/>
      <c r="NB193" s="16"/>
      <c r="NC193" s="16"/>
      <c r="ND193" s="16"/>
      <c r="NE193" s="16"/>
      <c r="NF193" s="16"/>
      <c r="NG193" s="16"/>
      <c r="NH193" s="16"/>
      <c r="NI193" s="16"/>
      <c r="NJ193" s="16"/>
      <c r="NK193" s="16"/>
      <c r="NL193" s="16"/>
      <c r="NM193" s="16"/>
      <c r="NN193" s="16"/>
      <c r="NO193" s="16"/>
      <c r="NP193" s="16"/>
      <c r="NQ193" s="16"/>
      <c r="NR193" s="16"/>
      <c r="NS193" s="16"/>
      <c r="NT193" s="16"/>
      <c r="NU193" s="16"/>
      <c r="NV193" s="16"/>
      <c r="NW193" s="16"/>
      <c r="NX193" s="16"/>
      <c r="NY193" s="16"/>
      <c r="NZ193" s="16"/>
      <c r="OA193" s="16"/>
      <c r="OB193" s="16"/>
      <c r="OC193" s="16"/>
      <c r="OD193" s="16"/>
      <c r="OE193" s="16"/>
      <c r="OF193" s="16"/>
      <c r="OG193" s="16"/>
      <c r="OH193" s="16"/>
      <c r="OI193" s="16"/>
      <c r="OJ193" s="16"/>
      <c r="OK193" s="16"/>
      <c r="OL193" s="16"/>
      <c r="OM193" s="16"/>
      <c r="ON193" s="16"/>
      <c r="OO193" s="16"/>
      <c r="OP193" s="16"/>
      <c r="OQ193" s="16"/>
      <c r="OR193" s="16"/>
      <c r="OS193" s="16"/>
      <c r="OT193" s="16"/>
      <c r="OU193" s="16"/>
      <c r="OV193" s="16"/>
      <c r="OW193" s="16"/>
      <c r="OX193" s="16"/>
      <c r="OY193" s="16"/>
      <c r="OZ193" s="16"/>
      <c r="PA193" s="16"/>
      <c r="PB193" s="16"/>
      <c r="PC193" s="16"/>
      <c r="PD193" s="16"/>
      <c r="PE193" s="16"/>
      <c r="PF193" s="16"/>
      <c r="PG193" s="16"/>
      <c r="PH193" s="16"/>
      <c r="PI193" s="16"/>
      <c r="PJ193" s="16"/>
      <c r="PK193" s="16"/>
      <c r="PL193" s="16"/>
      <c r="PM193" s="16"/>
      <c r="PN193" s="16"/>
      <c r="PO193" s="16"/>
      <c r="PP193" s="16"/>
      <c r="PQ193" s="16"/>
      <c r="PR193" s="16"/>
      <c r="PS193" s="16"/>
      <c r="PT193" s="16"/>
      <c r="PU193" s="16"/>
      <c r="PV193" s="16"/>
      <c r="PW193" s="16"/>
      <c r="PX193" s="16"/>
      <c r="PY193" s="16"/>
      <c r="PZ193" s="16"/>
      <c r="QA193" s="16"/>
      <c r="QB193" s="16"/>
      <c r="QC193" s="16"/>
      <c r="QD193" s="16"/>
      <c r="QE193" s="16"/>
      <c r="QF193" s="16"/>
      <c r="QG193" s="16"/>
      <c r="QH193" s="16"/>
      <c r="QI193" s="16"/>
      <c r="QJ193" s="16"/>
      <c r="QK193" s="16"/>
      <c r="QL193" s="16"/>
      <c r="QM193" s="16"/>
      <c r="QN193" s="16"/>
      <c r="QO193" s="16"/>
      <c r="QP193" s="16"/>
      <c r="QQ193" s="16"/>
      <c r="QR193" s="16"/>
      <c r="QS193" s="16"/>
      <c r="QT193" s="16"/>
      <c r="QU193" s="16"/>
      <c r="QV193" s="16"/>
      <c r="QW193" s="16"/>
      <c r="QX193" s="16"/>
      <c r="QY193" s="16"/>
      <c r="QZ193" s="16"/>
      <c r="RA193" s="16"/>
      <c r="RB193" s="16"/>
      <c r="RC193" s="16"/>
      <c r="RD193" s="16"/>
      <c r="RE193" s="16"/>
      <c r="RF193" s="16"/>
      <c r="RG193" s="16"/>
      <c r="RH193" s="16"/>
      <c r="RI193" s="16"/>
      <c r="RJ193" s="16"/>
      <c r="RK193" s="16"/>
      <c r="RL193" s="16"/>
      <c r="RM193" s="16"/>
      <c r="RN193" s="16"/>
      <c r="RO193" s="16"/>
      <c r="RP193" s="16"/>
      <c r="RQ193" s="16"/>
      <c r="RR193" s="16"/>
      <c r="RS193" s="16"/>
      <c r="RT193" s="16"/>
      <c r="RU193" s="16"/>
      <c r="RV193" s="16"/>
      <c r="RW193" s="16"/>
      <c r="RX193" s="16"/>
      <c r="RY193" s="16"/>
      <c r="RZ193" s="16"/>
      <c r="SA193" s="16"/>
      <c r="SB193" s="16"/>
      <c r="SC193" s="16"/>
      <c r="SD193" s="16"/>
      <c r="SE193" s="16"/>
      <c r="SF193" s="16"/>
      <c r="SG193" s="16"/>
      <c r="SH193" s="16"/>
      <c r="SI193" s="16"/>
      <c r="SJ193" s="16"/>
      <c r="SK193" s="16"/>
      <c r="SL193" s="16"/>
      <c r="SM193" s="16"/>
      <c r="SN193" s="16"/>
      <c r="SO193" s="16"/>
      <c r="SP193" s="16"/>
      <c r="SQ193" s="16"/>
      <c r="SR193" s="16"/>
      <c r="SS193" s="16"/>
      <c r="ST193" s="16"/>
      <c r="SU193" s="16"/>
      <c r="SV193" s="16"/>
      <c r="SW193" s="16"/>
      <c r="SX193" s="16"/>
      <c r="SY193" s="16"/>
      <c r="SZ193" s="16"/>
      <c r="TA193" s="16"/>
      <c r="TB193" s="16"/>
      <c r="TC193" s="16"/>
      <c r="TD193" s="16"/>
      <c r="TE193" s="16"/>
      <c r="TF193" s="16"/>
      <c r="TG193" s="16"/>
      <c r="TH193" s="16"/>
      <c r="TI193" s="16"/>
      <c r="TJ193" s="16"/>
      <c r="TK193" s="16"/>
      <c r="TL193" s="16"/>
      <c r="TM193" s="16"/>
      <c r="TN193" s="16"/>
      <c r="TO193" s="16"/>
      <c r="TP193" s="16"/>
    </row>
    <row r="194" spans="1:536" s="98" customFormat="1" x14ac:dyDescent="0.35">
      <c r="A194" s="623"/>
      <c r="B194" s="623"/>
      <c r="C194" s="623"/>
      <c r="D194" s="16"/>
      <c r="E194" s="16"/>
      <c r="F194" s="623"/>
      <c r="G194" s="623"/>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D194" s="16"/>
      <c r="GE194" s="16"/>
      <c r="GF194" s="16"/>
      <c r="GG194" s="16"/>
      <c r="GH194" s="16"/>
      <c r="GI194" s="16"/>
      <c r="GJ194" s="16"/>
      <c r="GK194" s="16"/>
      <c r="GL194" s="16"/>
      <c r="GM194" s="16"/>
      <c r="GN194" s="16"/>
      <c r="GO194" s="16"/>
      <c r="GP194" s="16"/>
      <c r="GQ194" s="16"/>
      <c r="GR194" s="16"/>
      <c r="GS194" s="16"/>
      <c r="GT194" s="16"/>
      <c r="GU194" s="16"/>
      <c r="GV194" s="16"/>
      <c r="GW194" s="16"/>
      <c r="GX194" s="16"/>
      <c r="GY194" s="16"/>
      <c r="GZ194" s="16"/>
      <c r="HA194" s="16"/>
      <c r="HB194" s="16"/>
      <c r="HC194" s="16"/>
      <c r="HD194" s="16"/>
      <c r="HE194" s="16"/>
      <c r="HF194" s="16"/>
      <c r="HG194" s="16"/>
      <c r="HH194" s="16"/>
      <c r="HI194" s="16"/>
      <c r="HJ194" s="16"/>
      <c r="HK194" s="16"/>
      <c r="HL194" s="16"/>
      <c r="HM194" s="16"/>
      <c r="HN194" s="16"/>
      <c r="HO194" s="16"/>
      <c r="HP194" s="16"/>
      <c r="HQ194" s="16"/>
      <c r="HR194" s="16"/>
      <c r="HS194" s="16"/>
      <c r="HT194" s="16"/>
      <c r="HU194" s="16"/>
      <c r="HV194" s="16"/>
      <c r="HW194" s="16"/>
      <c r="HX194" s="16"/>
      <c r="HY194" s="16"/>
      <c r="HZ194" s="16"/>
      <c r="IA194" s="16"/>
      <c r="IB194" s="16"/>
      <c r="IC194" s="16"/>
      <c r="ID194" s="16"/>
      <c r="IE194" s="16"/>
      <c r="IF194" s="16"/>
      <c r="IG194" s="16"/>
      <c r="IH194" s="16"/>
      <c r="II194" s="16"/>
      <c r="IJ194" s="16"/>
      <c r="IK194" s="16"/>
      <c r="IL194" s="16"/>
      <c r="IM194" s="16"/>
      <c r="IN194" s="16"/>
      <c r="IO194" s="16"/>
      <c r="IP194" s="16"/>
      <c r="IQ194" s="16"/>
      <c r="IR194" s="16"/>
      <c r="IS194" s="16"/>
      <c r="IT194" s="16"/>
      <c r="IU194" s="16"/>
      <c r="IV194" s="16"/>
      <c r="IW194" s="16"/>
      <c r="IX194" s="16"/>
      <c r="IY194" s="16"/>
      <c r="IZ194" s="16"/>
      <c r="JA194" s="16"/>
      <c r="JB194" s="16"/>
      <c r="JC194" s="16"/>
      <c r="JD194" s="16"/>
      <c r="JE194" s="16"/>
      <c r="JF194" s="16"/>
      <c r="JG194" s="16"/>
      <c r="JH194" s="16"/>
      <c r="JI194" s="16"/>
      <c r="JJ194" s="16"/>
      <c r="JK194" s="16"/>
      <c r="JL194" s="16"/>
      <c r="JM194" s="16"/>
      <c r="JN194" s="16"/>
      <c r="JO194" s="16"/>
      <c r="JP194" s="16"/>
      <c r="JQ194" s="16"/>
      <c r="JR194" s="16"/>
      <c r="JS194" s="16"/>
      <c r="JT194" s="16"/>
      <c r="JU194" s="16"/>
      <c r="JV194" s="16"/>
      <c r="JW194" s="16"/>
      <c r="JX194" s="16"/>
      <c r="JY194" s="16"/>
      <c r="JZ194" s="16"/>
      <c r="KA194" s="16"/>
      <c r="KB194" s="16"/>
      <c r="KC194" s="16"/>
      <c r="KD194" s="16"/>
      <c r="KE194" s="16"/>
      <c r="KF194" s="16"/>
      <c r="KG194" s="16"/>
      <c r="KH194" s="16"/>
      <c r="KI194" s="16"/>
      <c r="KJ194" s="16"/>
      <c r="KK194" s="16"/>
      <c r="KL194" s="16"/>
      <c r="KM194" s="16"/>
      <c r="KN194" s="16"/>
      <c r="KO194" s="16"/>
      <c r="KP194" s="16"/>
      <c r="KQ194" s="16"/>
      <c r="KR194" s="16"/>
      <c r="KS194" s="16"/>
      <c r="KT194" s="16"/>
      <c r="KU194" s="16"/>
      <c r="KV194" s="16"/>
      <c r="KW194" s="16"/>
      <c r="KX194" s="16"/>
      <c r="KY194" s="16"/>
      <c r="KZ194" s="16"/>
      <c r="LA194" s="16"/>
      <c r="LB194" s="16"/>
      <c r="LC194" s="16"/>
      <c r="LD194" s="16"/>
      <c r="LE194" s="16"/>
      <c r="LF194" s="16"/>
      <c r="LG194" s="16"/>
      <c r="LH194" s="16"/>
      <c r="LI194" s="16"/>
      <c r="LJ194" s="16"/>
      <c r="LK194" s="16"/>
      <c r="LL194" s="16"/>
      <c r="LM194" s="16"/>
      <c r="LN194" s="16"/>
      <c r="LO194" s="16"/>
      <c r="LP194" s="16"/>
      <c r="LQ194" s="16"/>
      <c r="LR194" s="16"/>
      <c r="LS194" s="16"/>
      <c r="LT194" s="16"/>
      <c r="LU194" s="16"/>
      <c r="LV194" s="16"/>
      <c r="LW194" s="16"/>
      <c r="LX194" s="16"/>
      <c r="LY194" s="16"/>
      <c r="LZ194" s="16"/>
      <c r="MA194" s="16"/>
      <c r="MB194" s="16"/>
      <c r="MC194" s="16"/>
      <c r="MD194" s="16"/>
      <c r="ME194" s="16"/>
      <c r="MF194" s="16"/>
      <c r="MG194" s="16"/>
      <c r="MH194" s="16"/>
      <c r="MI194" s="16"/>
      <c r="MJ194" s="16"/>
      <c r="MK194" s="16"/>
      <c r="ML194" s="16"/>
      <c r="MM194" s="16"/>
      <c r="MN194" s="16"/>
      <c r="MO194" s="16"/>
      <c r="MP194" s="16"/>
      <c r="MQ194" s="16"/>
      <c r="MR194" s="16"/>
      <c r="MS194" s="16"/>
      <c r="MT194" s="16"/>
      <c r="MU194" s="16"/>
      <c r="MV194" s="16"/>
      <c r="MW194" s="16"/>
      <c r="MX194" s="16"/>
      <c r="MY194" s="16"/>
      <c r="MZ194" s="16"/>
      <c r="NA194" s="16"/>
      <c r="NB194" s="16"/>
      <c r="NC194" s="16"/>
      <c r="ND194" s="16"/>
      <c r="NE194" s="16"/>
      <c r="NF194" s="16"/>
      <c r="NG194" s="16"/>
      <c r="NH194" s="16"/>
      <c r="NI194" s="16"/>
      <c r="NJ194" s="16"/>
      <c r="NK194" s="16"/>
      <c r="NL194" s="16"/>
      <c r="NM194" s="16"/>
      <c r="NN194" s="16"/>
      <c r="NO194" s="16"/>
      <c r="NP194" s="16"/>
      <c r="NQ194" s="16"/>
      <c r="NR194" s="16"/>
      <c r="NS194" s="16"/>
      <c r="NT194" s="16"/>
      <c r="NU194" s="16"/>
      <c r="NV194" s="16"/>
      <c r="NW194" s="16"/>
      <c r="NX194" s="16"/>
      <c r="NY194" s="16"/>
      <c r="NZ194" s="16"/>
      <c r="OA194" s="16"/>
      <c r="OB194" s="16"/>
      <c r="OC194" s="16"/>
      <c r="OD194" s="16"/>
      <c r="OE194" s="16"/>
      <c r="OF194" s="16"/>
      <c r="OG194" s="16"/>
      <c r="OH194" s="16"/>
      <c r="OI194" s="16"/>
      <c r="OJ194" s="16"/>
      <c r="OK194" s="16"/>
      <c r="OL194" s="16"/>
      <c r="OM194" s="16"/>
      <c r="ON194" s="16"/>
      <c r="OO194" s="16"/>
      <c r="OP194" s="16"/>
      <c r="OQ194" s="16"/>
      <c r="OR194" s="16"/>
      <c r="OS194" s="16"/>
      <c r="OT194" s="16"/>
      <c r="OU194" s="16"/>
      <c r="OV194" s="16"/>
      <c r="OW194" s="16"/>
      <c r="OX194" s="16"/>
      <c r="OY194" s="16"/>
      <c r="OZ194" s="16"/>
      <c r="PA194" s="16"/>
      <c r="PB194" s="16"/>
      <c r="PC194" s="16"/>
      <c r="PD194" s="16"/>
      <c r="PE194" s="16"/>
      <c r="PF194" s="16"/>
      <c r="PG194" s="16"/>
      <c r="PH194" s="16"/>
      <c r="PI194" s="16"/>
      <c r="PJ194" s="16"/>
      <c r="PK194" s="16"/>
      <c r="PL194" s="16"/>
      <c r="PM194" s="16"/>
      <c r="PN194" s="16"/>
      <c r="PO194" s="16"/>
      <c r="PP194" s="16"/>
      <c r="PQ194" s="16"/>
      <c r="PR194" s="16"/>
      <c r="PS194" s="16"/>
      <c r="PT194" s="16"/>
      <c r="PU194" s="16"/>
      <c r="PV194" s="16"/>
      <c r="PW194" s="16"/>
      <c r="PX194" s="16"/>
      <c r="PY194" s="16"/>
      <c r="PZ194" s="16"/>
      <c r="QA194" s="16"/>
      <c r="QB194" s="16"/>
      <c r="QC194" s="16"/>
      <c r="QD194" s="16"/>
      <c r="QE194" s="16"/>
      <c r="QF194" s="16"/>
      <c r="QG194" s="16"/>
      <c r="QH194" s="16"/>
      <c r="QI194" s="16"/>
      <c r="QJ194" s="16"/>
      <c r="QK194" s="16"/>
      <c r="QL194" s="16"/>
      <c r="QM194" s="16"/>
      <c r="QN194" s="16"/>
      <c r="QO194" s="16"/>
      <c r="QP194" s="16"/>
      <c r="QQ194" s="16"/>
      <c r="QR194" s="16"/>
      <c r="QS194" s="16"/>
      <c r="QT194" s="16"/>
      <c r="QU194" s="16"/>
      <c r="QV194" s="16"/>
      <c r="QW194" s="16"/>
      <c r="QX194" s="16"/>
      <c r="QY194" s="16"/>
      <c r="QZ194" s="16"/>
      <c r="RA194" s="16"/>
      <c r="RB194" s="16"/>
      <c r="RC194" s="16"/>
      <c r="RD194" s="16"/>
      <c r="RE194" s="16"/>
      <c r="RF194" s="16"/>
      <c r="RG194" s="16"/>
      <c r="RH194" s="16"/>
      <c r="RI194" s="16"/>
      <c r="RJ194" s="16"/>
      <c r="RK194" s="16"/>
      <c r="RL194" s="16"/>
      <c r="RM194" s="16"/>
      <c r="RN194" s="16"/>
      <c r="RO194" s="16"/>
      <c r="RP194" s="16"/>
      <c r="RQ194" s="16"/>
      <c r="RR194" s="16"/>
      <c r="RS194" s="16"/>
      <c r="RT194" s="16"/>
      <c r="RU194" s="16"/>
      <c r="RV194" s="16"/>
      <c r="RW194" s="16"/>
      <c r="RX194" s="16"/>
      <c r="RY194" s="16"/>
      <c r="RZ194" s="16"/>
      <c r="SA194" s="16"/>
      <c r="SB194" s="16"/>
      <c r="SC194" s="16"/>
      <c r="SD194" s="16"/>
      <c r="SE194" s="16"/>
      <c r="SF194" s="16"/>
      <c r="SG194" s="16"/>
      <c r="SH194" s="16"/>
      <c r="SI194" s="16"/>
      <c r="SJ194" s="16"/>
      <c r="SK194" s="16"/>
      <c r="SL194" s="16"/>
      <c r="SM194" s="16"/>
      <c r="SN194" s="16"/>
      <c r="SO194" s="16"/>
      <c r="SP194" s="16"/>
      <c r="SQ194" s="16"/>
      <c r="SR194" s="16"/>
      <c r="SS194" s="16"/>
      <c r="ST194" s="16"/>
      <c r="SU194" s="16"/>
      <c r="SV194" s="16"/>
      <c r="SW194" s="16"/>
      <c r="SX194" s="16"/>
      <c r="SY194" s="16"/>
      <c r="SZ194" s="16"/>
      <c r="TA194" s="16"/>
      <c r="TB194" s="16"/>
      <c r="TC194" s="16"/>
      <c r="TD194" s="16"/>
      <c r="TE194" s="16"/>
      <c r="TF194" s="16"/>
      <c r="TG194" s="16"/>
      <c r="TH194" s="16"/>
      <c r="TI194" s="16"/>
      <c r="TJ194" s="16"/>
      <c r="TK194" s="16"/>
      <c r="TL194" s="16"/>
      <c r="TM194" s="16"/>
      <c r="TN194" s="16"/>
      <c r="TO194" s="16"/>
      <c r="TP194" s="16"/>
    </row>
    <row r="195" spans="1:536" s="98" customFormat="1" x14ac:dyDescent="0.35">
      <c r="A195" s="623"/>
      <c r="B195" s="623"/>
      <c r="C195" s="623"/>
      <c r="D195" s="16"/>
      <c r="E195" s="16"/>
      <c r="F195" s="623"/>
      <c r="G195" s="623"/>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D195" s="16"/>
      <c r="GE195" s="16"/>
      <c r="GF195" s="16"/>
      <c r="GG195" s="16"/>
      <c r="GH195" s="16"/>
      <c r="GI195" s="16"/>
      <c r="GJ195" s="16"/>
      <c r="GK195" s="16"/>
      <c r="GL195" s="16"/>
      <c r="GM195" s="16"/>
      <c r="GN195" s="16"/>
      <c r="GO195" s="16"/>
      <c r="GP195" s="16"/>
      <c r="GQ195" s="16"/>
      <c r="GR195" s="16"/>
      <c r="GS195" s="16"/>
      <c r="GT195" s="16"/>
      <c r="GU195" s="16"/>
      <c r="GV195" s="16"/>
      <c r="GW195" s="16"/>
      <c r="GX195" s="16"/>
      <c r="GY195" s="16"/>
      <c r="GZ195" s="16"/>
      <c r="HA195" s="16"/>
      <c r="HB195" s="16"/>
      <c r="HC195" s="16"/>
      <c r="HD195" s="16"/>
      <c r="HE195" s="16"/>
      <c r="HF195" s="16"/>
      <c r="HG195" s="16"/>
      <c r="HH195" s="16"/>
      <c r="HI195" s="16"/>
      <c r="HJ195" s="16"/>
      <c r="HK195" s="16"/>
      <c r="HL195" s="16"/>
      <c r="HM195" s="16"/>
      <c r="HN195" s="16"/>
      <c r="HO195" s="16"/>
      <c r="HP195" s="16"/>
      <c r="HQ195" s="16"/>
      <c r="HR195" s="16"/>
      <c r="HS195" s="16"/>
      <c r="HT195" s="16"/>
      <c r="HU195" s="16"/>
      <c r="HV195" s="16"/>
      <c r="HW195" s="16"/>
      <c r="HX195" s="16"/>
      <c r="HY195" s="16"/>
      <c r="HZ195" s="16"/>
      <c r="IA195" s="16"/>
      <c r="IB195" s="16"/>
      <c r="IC195" s="16"/>
      <c r="ID195" s="16"/>
      <c r="IE195" s="16"/>
      <c r="IF195" s="16"/>
      <c r="IG195" s="16"/>
      <c r="IH195" s="16"/>
      <c r="II195" s="16"/>
      <c r="IJ195" s="16"/>
      <c r="IK195" s="16"/>
      <c r="IL195" s="16"/>
      <c r="IM195" s="16"/>
      <c r="IN195" s="16"/>
      <c r="IO195" s="16"/>
      <c r="IP195" s="16"/>
      <c r="IQ195" s="16"/>
      <c r="IR195" s="16"/>
      <c r="IS195" s="16"/>
      <c r="IT195" s="16"/>
      <c r="IU195" s="16"/>
      <c r="IV195" s="16"/>
      <c r="IW195" s="16"/>
      <c r="IX195" s="16"/>
      <c r="IY195" s="16"/>
      <c r="IZ195" s="16"/>
      <c r="JA195" s="16"/>
      <c r="JB195" s="16"/>
      <c r="JC195" s="16"/>
      <c r="JD195" s="16"/>
      <c r="JE195" s="16"/>
      <c r="JF195" s="16"/>
      <c r="JG195" s="16"/>
      <c r="JH195" s="16"/>
      <c r="JI195" s="16"/>
      <c r="JJ195" s="16"/>
      <c r="JK195" s="16"/>
      <c r="JL195" s="16"/>
      <c r="JM195" s="16"/>
      <c r="JN195" s="16"/>
      <c r="JO195" s="16"/>
      <c r="JP195" s="16"/>
      <c r="JQ195" s="16"/>
      <c r="JR195" s="16"/>
      <c r="JS195" s="16"/>
      <c r="JT195" s="16"/>
      <c r="JU195" s="16"/>
      <c r="JV195" s="16"/>
      <c r="JW195" s="16"/>
      <c r="JX195" s="16"/>
      <c r="JY195" s="16"/>
      <c r="JZ195" s="16"/>
      <c r="KA195" s="16"/>
      <c r="KB195" s="16"/>
      <c r="KC195" s="16"/>
      <c r="KD195" s="16"/>
      <c r="KE195" s="16"/>
      <c r="KF195" s="16"/>
      <c r="KG195" s="16"/>
      <c r="KH195" s="16"/>
      <c r="KI195" s="16"/>
      <c r="KJ195" s="16"/>
      <c r="KK195" s="16"/>
      <c r="KL195" s="16"/>
      <c r="KM195" s="16"/>
      <c r="KN195" s="16"/>
      <c r="KO195" s="16"/>
      <c r="KP195" s="16"/>
      <c r="KQ195" s="16"/>
      <c r="KR195" s="16"/>
      <c r="KS195" s="16"/>
      <c r="KT195" s="16"/>
      <c r="KU195" s="16"/>
      <c r="KV195" s="16"/>
      <c r="KW195" s="16"/>
      <c r="KX195" s="16"/>
      <c r="KY195" s="16"/>
      <c r="KZ195" s="16"/>
      <c r="LA195" s="16"/>
      <c r="LB195" s="16"/>
      <c r="LC195" s="16"/>
      <c r="LD195" s="16"/>
      <c r="LE195" s="16"/>
      <c r="LF195" s="16"/>
      <c r="LG195" s="16"/>
      <c r="LH195" s="16"/>
      <c r="LI195" s="16"/>
      <c r="LJ195" s="16"/>
      <c r="LK195" s="16"/>
      <c r="LL195" s="16"/>
      <c r="LM195" s="16"/>
      <c r="LN195" s="16"/>
      <c r="LO195" s="16"/>
      <c r="LP195" s="16"/>
      <c r="LQ195" s="16"/>
      <c r="LR195" s="16"/>
      <c r="LS195" s="16"/>
      <c r="LT195" s="16"/>
      <c r="LU195" s="16"/>
      <c r="LV195" s="16"/>
      <c r="LW195" s="16"/>
      <c r="LX195" s="16"/>
      <c r="LY195" s="16"/>
      <c r="LZ195" s="16"/>
      <c r="MA195" s="16"/>
      <c r="MB195" s="16"/>
      <c r="MC195" s="16"/>
      <c r="MD195" s="16"/>
      <c r="ME195" s="16"/>
      <c r="MF195" s="16"/>
      <c r="MG195" s="16"/>
      <c r="MH195" s="16"/>
      <c r="MI195" s="16"/>
      <c r="MJ195" s="16"/>
      <c r="MK195" s="16"/>
      <c r="ML195" s="16"/>
      <c r="MM195" s="16"/>
      <c r="MN195" s="16"/>
      <c r="MO195" s="16"/>
      <c r="MP195" s="16"/>
      <c r="MQ195" s="16"/>
      <c r="MR195" s="16"/>
      <c r="MS195" s="16"/>
      <c r="MT195" s="16"/>
      <c r="MU195" s="16"/>
      <c r="MV195" s="16"/>
      <c r="MW195" s="16"/>
      <c r="MX195" s="16"/>
      <c r="MY195" s="16"/>
      <c r="MZ195" s="16"/>
      <c r="NA195" s="16"/>
      <c r="NB195" s="16"/>
      <c r="NC195" s="16"/>
      <c r="ND195" s="16"/>
      <c r="NE195" s="16"/>
      <c r="NF195" s="16"/>
      <c r="NG195" s="16"/>
      <c r="NH195" s="16"/>
      <c r="NI195" s="16"/>
      <c r="NJ195" s="16"/>
      <c r="NK195" s="16"/>
      <c r="NL195" s="16"/>
      <c r="NM195" s="16"/>
      <c r="NN195" s="16"/>
      <c r="NO195" s="16"/>
      <c r="NP195" s="16"/>
      <c r="NQ195" s="16"/>
      <c r="NR195" s="16"/>
      <c r="NS195" s="16"/>
      <c r="NT195" s="16"/>
      <c r="NU195" s="16"/>
      <c r="NV195" s="16"/>
      <c r="NW195" s="16"/>
      <c r="NX195" s="16"/>
      <c r="NY195" s="16"/>
      <c r="NZ195" s="16"/>
      <c r="OA195" s="16"/>
      <c r="OB195" s="16"/>
      <c r="OC195" s="16"/>
      <c r="OD195" s="16"/>
      <c r="OE195" s="16"/>
      <c r="OF195" s="16"/>
      <c r="OG195" s="16"/>
      <c r="OH195" s="16"/>
      <c r="OI195" s="16"/>
      <c r="OJ195" s="16"/>
      <c r="OK195" s="16"/>
      <c r="OL195" s="16"/>
      <c r="OM195" s="16"/>
      <c r="ON195" s="16"/>
      <c r="OO195" s="16"/>
      <c r="OP195" s="16"/>
      <c r="OQ195" s="16"/>
      <c r="OR195" s="16"/>
      <c r="OS195" s="16"/>
      <c r="OT195" s="16"/>
      <c r="OU195" s="16"/>
      <c r="OV195" s="16"/>
      <c r="OW195" s="16"/>
      <c r="OX195" s="16"/>
      <c r="OY195" s="16"/>
      <c r="OZ195" s="16"/>
      <c r="PA195" s="16"/>
      <c r="PB195" s="16"/>
      <c r="PC195" s="16"/>
      <c r="PD195" s="16"/>
      <c r="PE195" s="16"/>
      <c r="PF195" s="16"/>
      <c r="PG195" s="16"/>
      <c r="PH195" s="16"/>
      <c r="PI195" s="16"/>
      <c r="PJ195" s="16"/>
      <c r="PK195" s="16"/>
      <c r="PL195" s="16"/>
      <c r="PM195" s="16"/>
      <c r="PN195" s="16"/>
      <c r="PO195" s="16"/>
      <c r="PP195" s="16"/>
      <c r="PQ195" s="16"/>
      <c r="PR195" s="16"/>
      <c r="PS195" s="16"/>
      <c r="PT195" s="16"/>
      <c r="PU195" s="16"/>
      <c r="PV195" s="16"/>
      <c r="PW195" s="16"/>
      <c r="PX195" s="16"/>
      <c r="PY195" s="16"/>
      <c r="PZ195" s="16"/>
      <c r="QA195" s="16"/>
      <c r="QB195" s="16"/>
      <c r="QC195" s="16"/>
      <c r="QD195" s="16"/>
      <c r="QE195" s="16"/>
      <c r="QF195" s="16"/>
      <c r="QG195" s="16"/>
      <c r="QH195" s="16"/>
      <c r="QI195" s="16"/>
      <c r="QJ195" s="16"/>
      <c r="QK195" s="16"/>
      <c r="QL195" s="16"/>
      <c r="QM195" s="16"/>
      <c r="QN195" s="16"/>
      <c r="QO195" s="16"/>
      <c r="QP195" s="16"/>
      <c r="QQ195" s="16"/>
      <c r="QR195" s="16"/>
      <c r="QS195" s="16"/>
      <c r="QT195" s="16"/>
      <c r="QU195" s="16"/>
      <c r="QV195" s="16"/>
      <c r="QW195" s="16"/>
      <c r="QX195" s="16"/>
      <c r="QY195" s="16"/>
      <c r="QZ195" s="16"/>
      <c r="RA195" s="16"/>
      <c r="RB195" s="16"/>
      <c r="RC195" s="16"/>
      <c r="RD195" s="16"/>
      <c r="RE195" s="16"/>
      <c r="RF195" s="16"/>
      <c r="RG195" s="16"/>
      <c r="RH195" s="16"/>
      <c r="RI195" s="16"/>
      <c r="RJ195" s="16"/>
      <c r="RK195" s="16"/>
      <c r="RL195" s="16"/>
      <c r="RM195" s="16"/>
      <c r="RN195" s="16"/>
      <c r="RO195" s="16"/>
      <c r="RP195" s="16"/>
      <c r="RQ195" s="16"/>
      <c r="RR195" s="16"/>
      <c r="RS195" s="16"/>
      <c r="RT195" s="16"/>
      <c r="RU195" s="16"/>
      <c r="RV195" s="16"/>
      <c r="RW195" s="16"/>
      <c r="RX195" s="16"/>
      <c r="RY195" s="16"/>
      <c r="RZ195" s="16"/>
      <c r="SA195" s="16"/>
      <c r="SB195" s="16"/>
      <c r="SC195" s="16"/>
      <c r="SD195" s="16"/>
      <c r="SE195" s="16"/>
      <c r="SF195" s="16"/>
      <c r="SG195" s="16"/>
      <c r="SH195" s="16"/>
      <c r="SI195" s="16"/>
      <c r="SJ195" s="16"/>
      <c r="SK195" s="16"/>
      <c r="SL195" s="16"/>
      <c r="SM195" s="16"/>
      <c r="SN195" s="16"/>
      <c r="SO195" s="16"/>
      <c r="SP195" s="16"/>
      <c r="SQ195" s="16"/>
      <c r="SR195" s="16"/>
      <c r="SS195" s="16"/>
      <c r="ST195" s="16"/>
      <c r="SU195" s="16"/>
      <c r="SV195" s="16"/>
      <c r="SW195" s="16"/>
      <c r="SX195" s="16"/>
      <c r="SY195" s="16"/>
      <c r="SZ195" s="16"/>
      <c r="TA195" s="16"/>
      <c r="TB195" s="16"/>
      <c r="TC195" s="16"/>
      <c r="TD195" s="16"/>
      <c r="TE195" s="16"/>
      <c r="TF195" s="16"/>
      <c r="TG195" s="16"/>
      <c r="TH195" s="16"/>
      <c r="TI195" s="16"/>
      <c r="TJ195" s="16"/>
      <c r="TK195" s="16"/>
      <c r="TL195" s="16"/>
      <c r="TM195" s="16"/>
      <c r="TN195" s="16"/>
      <c r="TO195" s="16"/>
      <c r="TP195" s="16"/>
    </row>
    <row r="196" spans="1:536" s="98" customFormat="1" x14ac:dyDescent="0.35">
      <c r="A196" s="623"/>
      <c r="B196" s="623"/>
      <c r="C196" s="623"/>
      <c r="D196" s="16"/>
      <c r="E196" s="16"/>
      <c r="F196" s="623"/>
      <c r="G196" s="623"/>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D196" s="16"/>
      <c r="GE196" s="16"/>
      <c r="GF196" s="16"/>
      <c r="GG196" s="16"/>
      <c r="GH196" s="16"/>
      <c r="GI196" s="16"/>
      <c r="GJ196" s="16"/>
      <c r="GK196" s="16"/>
      <c r="GL196" s="16"/>
      <c r="GM196" s="16"/>
      <c r="GN196" s="16"/>
      <c r="GO196" s="16"/>
      <c r="GP196" s="16"/>
      <c r="GQ196" s="16"/>
      <c r="GR196" s="16"/>
      <c r="GS196" s="16"/>
      <c r="GT196" s="16"/>
      <c r="GU196" s="16"/>
      <c r="GV196" s="16"/>
      <c r="GW196" s="16"/>
      <c r="GX196" s="16"/>
      <c r="GY196" s="16"/>
      <c r="GZ196" s="16"/>
      <c r="HA196" s="16"/>
      <c r="HB196" s="16"/>
      <c r="HC196" s="16"/>
      <c r="HD196" s="16"/>
      <c r="HE196" s="16"/>
      <c r="HF196" s="16"/>
      <c r="HG196" s="16"/>
      <c r="HH196" s="16"/>
      <c r="HI196" s="16"/>
      <c r="HJ196" s="16"/>
      <c r="HK196" s="16"/>
      <c r="HL196" s="16"/>
      <c r="HM196" s="16"/>
      <c r="HN196" s="16"/>
      <c r="HO196" s="16"/>
      <c r="HP196" s="16"/>
      <c r="HQ196" s="16"/>
      <c r="HR196" s="16"/>
      <c r="HS196" s="16"/>
      <c r="HT196" s="16"/>
      <c r="HU196" s="16"/>
      <c r="HV196" s="16"/>
      <c r="HW196" s="16"/>
      <c r="HX196" s="16"/>
      <c r="HY196" s="16"/>
      <c r="HZ196" s="16"/>
      <c r="IA196" s="16"/>
      <c r="IB196" s="16"/>
      <c r="IC196" s="16"/>
      <c r="ID196" s="16"/>
      <c r="IE196" s="16"/>
      <c r="IF196" s="16"/>
      <c r="IG196" s="16"/>
      <c r="IH196" s="16"/>
      <c r="II196" s="16"/>
      <c r="IJ196" s="16"/>
      <c r="IK196" s="16"/>
      <c r="IL196" s="16"/>
      <c r="IM196" s="16"/>
      <c r="IN196" s="16"/>
      <c r="IO196" s="16"/>
      <c r="IP196" s="16"/>
      <c r="IQ196" s="16"/>
      <c r="IR196" s="16"/>
      <c r="IS196" s="16"/>
      <c r="IT196" s="16"/>
      <c r="IU196" s="16"/>
      <c r="IV196" s="16"/>
      <c r="IW196" s="16"/>
      <c r="IX196" s="16"/>
      <c r="IY196" s="16"/>
      <c r="IZ196" s="16"/>
      <c r="JA196" s="16"/>
      <c r="JB196" s="16"/>
      <c r="JC196" s="16"/>
      <c r="JD196" s="16"/>
      <c r="JE196" s="16"/>
      <c r="JF196" s="16"/>
      <c r="JG196" s="16"/>
      <c r="JH196" s="16"/>
      <c r="JI196" s="16"/>
      <c r="JJ196" s="16"/>
      <c r="JK196" s="16"/>
      <c r="JL196" s="16"/>
      <c r="JM196" s="16"/>
      <c r="JN196" s="16"/>
      <c r="JO196" s="16"/>
      <c r="JP196" s="16"/>
      <c r="JQ196" s="16"/>
      <c r="JR196" s="16"/>
      <c r="JS196" s="16"/>
      <c r="JT196" s="16"/>
      <c r="JU196" s="16"/>
      <c r="JV196" s="16"/>
      <c r="JW196" s="16"/>
      <c r="JX196" s="16"/>
      <c r="JY196" s="16"/>
      <c r="JZ196" s="16"/>
      <c r="KA196" s="16"/>
      <c r="KB196" s="16"/>
      <c r="KC196" s="16"/>
      <c r="KD196" s="16"/>
      <c r="KE196" s="16"/>
      <c r="KF196" s="16"/>
      <c r="KG196" s="16"/>
      <c r="KH196" s="16"/>
      <c r="KI196" s="16"/>
      <c r="KJ196" s="16"/>
      <c r="KK196" s="16"/>
      <c r="KL196" s="16"/>
      <c r="KM196" s="16"/>
      <c r="KN196" s="16"/>
      <c r="KO196" s="16"/>
      <c r="KP196" s="16"/>
      <c r="KQ196" s="16"/>
      <c r="KR196" s="16"/>
      <c r="KS196" s="16"/>
      <c r="KT196" s="16"/>
      <c r="KU196" s="16"/>
      <c r="KV196" s="16"/>
      <c r="KW196" s="16"/>
      <c r="KX196" s="16"/>
      <c r="KY196" s="16"/>
      <c r="KZ196" s="16"/>
      <c r="LA196" s="16"/>
      <c r="LB196" s="16"/>
      <c r="LC196" s="16"/>
      <c r="LD196" s="16"/>
      <c r="LE196" s="16"/>
      <c r="LF196" s="16"/>
      <c r="LG196" s="16"/>
      <c r="LH196" s="16"/>
      <c r="LI196" s="16"/>
      <c r="LJ196" s="16"/>
      <c r="LK196" s="16"/>
      <c r="LL196" s="16"/>
      <c r="LM196" s="16"/>
      <c r="LN196" s="16"/>
      <c r="LO196" s="16"/>
      <c r="LP196" s="16"/>
      <c r="LQ196" s="16"/>
      <c r="LR196" s="16"/>
      <c r="LS196" s="16"/>
      <c r="LT196" s="16"/>
      <c r="LU196" s="16"/>
      <c r="LV196" s="16"/>
      <c r="LW196" s="16"/>
      <c r="LX196" s="16"/>
      <c r="LY196" s="16"/>
      <c r="LZ196" s="16"/>
      <c r="MA196" s="16"/>
      <c r="MB196" s="16"/>
      <c r="MC196" s="16"/>
      <c r="MD196" s="16"/>
      <c r="ME196" s="16"/>
      <c r="MF196" s="16"/>
      <c r="MG196" s="16"/>
      <c r="MH196" s="16"/>
      <c r="MI196" s="16"/>
      <c r="MJ196" s="16"/>
      <c r="MK196" s="16"/>
      <c r="ML196" s="16"/>
      <c r="MM196" s="16"/>
      <c r="MN196" s="16"/>
      <c r="MO196" s="16"/>
      <c r="MP196" s="16"/>
      <c r="MQ196" s="16"/>
      <c r="MR196" s="16"/>
      <c r="MS196" s="16"/>
      <c r="MT196" s="16"/>
      <c r="MU196" s="16"/>
      <c r="MV196" s="16"/>
      <c r="MW196" s="16"/>
      <c r="MX196" s="16"/>
      <c r="MY196" s="16"/>
      <c r="MZ196" s="16"/>
      <c r="NA196" s="16"/>
      <c r="NB196" s="16"/>
      <c r="NC196" s="16"/>
      <c r="ND196" s="16"/>
      <c r="NE196" s="16"/>
      <c r="NF196" s="16"/>
      <c r="NG196" s="16"/>
      <c r="NH196" s="16"/>
      <c r="NI196" s="16"/>
      <c r="NJ196" s="16"/>
      <c r="NK196" s="16"/>
      <c r="NL196" s="16"/>
      <c r="NM196" s="16"/>
      <c r="NN196" s="16"/>
      <c r="NO196" s="16"/>
      <c r="NP196" s="16"/>
      <c r="NQ196" s="16"/>
      <c r="NR196" s="16"/>
      <c r="NS196" s="16"/>
      <c r="NT196" s="16"/>
      <c r="NU196" s="16"/>
      <c r="NV196" s="16"/>
      <c r="NW196" s="16"/>
      <c r="NX196" s="16"/>
      <c r="NY196" s="16"/>
      <c r="NZ196" s="16"/>
      <c r="OA196" s="16"/>
      <c r="OB196" s="16"/>
      <c r="OC196" s="16"/>
      <c r="OD196" s="16"/>
      <c r="OE196" s="16"/>
      <c r="OF196" s="16"/>
      <c r="OG196" s="16"/>
      <c r="OH196" s="16"/>
      <c r="OI196" s="16"/>
      <c r="OJ196" s="16"/>
      <c r="OK196" s="16"/>
      <c r="OL196" s="16"/>
      <c r="OM196" s="16"/>
      <c r="ON196" s="16"/>
      <c r="OO196" s="16"/>
      <c r="OP196" s="16"/>
      <c r="OQ196" s="16"/>
      <c r="OR196" s="16"/>
      <c r="OS196" s="16"/>
      <c r="OT196" s="16"/>
      <c r="OU196" s="16"/>
      <c r="OV196" s="16"/>
      <c r="OW196" s="16"/>
      <c r="OX196" s="16"/>
      <c r="OY196" s="16"/>
      <c r="OZ196" s="16"/>
      <c r="PA196" s="16"/>
      <c r="PB196" s="16"/>
      <c r="PC196" s="16"/>
      <c r="PD196" s="16"/>
      <c r="PE196" s="16"/>
      <c r="PF196" s="16"/>
      <c r="PG196" s="16"/>
      <c r="PH196" s="16"/>
      <c r="PI196" s="16"/>
      <c r="PJ196" s="16"/>
      <c r="PK196" s="16"/>
      <c r="PL196" s="16"/>
      <c r="PM196" s="16"/>
      <c r="PN196" s="16"/>
      <c r="PO196" s="16"/>
      <c r="PP196" s="16"/>
      <c r="PQ196" s="16"/>
      <c r="PR196" s="16"/>
      <c r="PS196" s="16"/>
      <c r="PT196" s="16"/>
      <c r="PU196" s="16"/>
      <c r="PV196" s="16"/>
      <c r="PW196" s="16"/>
      <c r="PX196" s="16"/>
      <c r="PY196" s="16"/>
      <c r="PZ196" s="16"/>
      <c r="QA196" s="16"/>
      <c r="QB196" s="16"/>
      <c r="QC196" s="16"/>
      <c r="QD196" s="16"/>
      <c r="QE196" s="16"/>
      <c r="QF196" s="16"/>
      <c r="QG196" s="16"/>
      <c r="QH196" s="16"/>
      <c r="QI196" s="16"/>
      <c r="QJ196" s="16"/>
      <c r="QK196" s="16"/>
      <c r="QL196" s="16"/>
      <c r="QM196" s="16"/>
      <c r="QN196" s="16"/>
      <c r="QO196" s="16"/>
      <c r="QP196" s="16"/>
      <c r="QQ196" s="16"/>
      <c r="QR196" s="16"/>
      <c r="QS196" s="16"/>
      <c r="QT196" s="16"/>
      <c r="QU196" s="16"/>
      <c r="QV196" s="16"/>
      <c r="QW196" s="16"/>
      <c r="QX196" s="16"/>
      <c r="QY196" s="16"/>
      <c r="QZ196" s="16"/>
      <c r="RA196" s="16"/>
      <c r="RB196" s="16"/>
      <c r="RC196" s="16"/>
      <c r="RD196" s="16"/>
      <c r="RE196" s="16"/>
      <c r="RF196" s="16"/>
      <c r="RG196" s="16"/>
      <c r="RH196" s="16"/>
      <c r="RI196" s="16"/>
      <c r="RJ196" s="16"/>
      <c r="RK196" s="16"/>
      <c r="RL196" s="16"/>
      <c r="RM196" s="16"/>
      <c r="RN196" s="16"/>
      <c r="RO196" s="16"/>
      <c r="RP196" s="16"/>
      <c r="RQ196" s="16"/>
      <c r="RR196" s="16"/>
      <c r="RS196" s="16"/>
      <c r="RT196" s="16"/>
      <c r="RU196" s="16"/>
      <c r="RV196" s="16"/>
      <c r="RW196" s="16"/>
      <c r="RX196" s="16"/>
      <c r="RY196" s="16"/>
      <c r="RZ196" s="16"/>
      <c r="SA196" s="16"/>
      <c r="SB196" s="16"/>
      <c r="SC196" s="16"/>
      <c r="SD196" s="16"/>
      <c r="SE196" s="16"/>
      <c r="SF196" s="16"/>
      <c r="SG196" s="16"/>
      <c r="SH196" s="16"/>
      <c r="SI196" s="16"/>
      <c r="SJ196" s="16"/>
      <c r="SK196" s="16"/>
      <c r="SL196" s="16"/>
      <c r="SM196" s="16"/>
      <c r="SN196" s="16"/>
      <c r="SO196" s="16"/>
      <c r="SP196" s="16"/>
      <c r="SQ196" s="16"/>
      <c r="SR196" s="16"/>
      <c r="SS196" s="16"/>
      <c r="ST196" s="16"/>
      <c r="SU196" s="16"/>
      <c r="SV196" s="16"/>
      <c r="SW196" s="16"/>
      <c r="SX196" s="16"/>
      <c r="SY196" s="16"/>
      <c r="SZ196" s="16"/>
      <c r="TA196" s="16"/>
      <c r="TB196" s="16"/>
      <c r="TC196" s="16"/>
      <c r="TD196" s="16"/>
      <c r="TE196" s="16"/>
      <c r="TF196" s="16"/>
      <c r="TG196" s="16"/>
      <c r="TH196" s="16"/>
      <c r="TI196" s="16"/>
      <c r="TJ196" s="16"/>
      <c r="TK196" s="16"/>
      <c r="TL196" s="16"/>
      <c r="TM196" s="16"/>
      <c r="TN196" s="16"/>
      <c r="TO196" s="16"/>
      <c r="TP196" s="16"/>
    </row>
    <row r="197" spans="1:536" s="98" customFormat="1" x14ac:dyDescent="0.35">
      <c r="A197" s="623"/>
      <c r="B197" s="623"/>
      <c r="C197" s="623"/>
      <c r="D197" s="16"/>
      <c r="E197" s="16"/>
      <c r="F197" s="623"/>
      <c r="G197" s="623"/>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D197" s="16"/>
      <c r="GE197" s="16"/>
      <c r="GF197" s="16"/>
      <c r="GG197" s="16"/>
      <c r="GH197" s="16"/>
      <c r="GI197" s="16"/>
      <c r="GJ197" s="16"/>
      <c r="GK197" s="16"/>
      <c r="GL197" s="16"/>
      <c r="GM197" s="16"/>
      <c r="GN197" s="16"/>
      <c r="GO197" s="16"/>
      <c r="GP197" s="16"/>
      <c r="GQ197" s="16"/>
      <c r="GR197" s="16"/>
      <c r="GS197" s="16"/>
      <c r="GT197" s="16"/>
      <c r="GU197" s="16"/>
      <c r="GV197" s="16"/>
      <c r="GW197" s="16"/>
      <c r="GX197" s="16"/>
      <c r="GY197" s="16"/>
      <c r="GZ197" s="16"/>
      <c r="HA197" s="16"/>
      <c r="HB197" s="16"/>
      <c r="HC197" s="16"/>
      <c r="HD197" s="16"/>
      <c r="HE197" s="16"/>
      <c r="HF197" s="16"/>
      <c r="HG197" s="16"/>
      <c r="HH197" s="16"/>
      <c r="HI197" s="16"/>
      <c r="HJ197" s="16"/>
      <c r="HK197" s="16"/>
      <c r="HL197" s="16"/>
      <c r="HM197" s="16"/>
      <c r="HN197" s="16"/>
      <c r="HO197" s="16"/>
      <c r="HP197" s="16"/>
      <c r="HQ197" s="16"/>
      <c r="HR197" s="16"/>
      <c r="HS197" s="16"/>
      <c r="HT197" s="16"/>
      <c r="HU197" s="16"/>
      <c r="HV197" s="16"/>
      <c r="HW197" s="16"/>
      <c r="HX197" s="16"/>
      <c r="HY197" s="16"/>
      <c r="HZ197" s="16"/>
      <c r="IA197" s="16"/>
      <c r="IB197" s="16"/>
      <c r="IC197" s="16"/>
      <c r="ID197" s="16"/>
      <c r="IE197" s="16"/>
      <c r="IF197" s="16"/>
      <c r="IG197" s="16"/>
      <c r="IH197" s="16"/>
      <c r="II197" s="16"/>
      <c r="IJ197" s="16"/>
      <c r="IK197" s="16"/>
      <c r="IL197" s="16"/>
      <c r="IM197" s="16"/>
      <c r="IN197" s="16"/>
      <c r="IO197" s="16"/>
      <c r="IP197" s="16"/>
      <c r="IQ197" s="16"/>
      <c r="IR197" s="16"/>
      <c r="IS197" s="16"/>
      <c r="IT197" s="16"/>
      <c r="IU197" s="16"/>
      <c r="IV197" s="16"/>
      <c r="IW197" s="16"/>
      <c r="IX197" s="16"/>
      <c r="IY197" s="16"/>
      <c r="IZ197" s="16"/>
      <c r="JA197" s="16"/>
      <c r="JB197" s="16"/>
      <c r="JC197" s="16"/>
      <c r="JD197" s="16"/>
      <c r="JE197" s="16"/>
      <c r="JF197" s="16"/>
      <c r="JG197" s="16"/>
      <c r="JH197" s="16"/>
      <c r="JI197" s="16"/>
      <c r="JJ197" s="16"/>
      <c r="JK197" s="16"/>
      <c r="JL197" s="16"/>
      <c r="JM197" s="16"/>
      <c r="JN197" s="16"/>
      <c r="JO197" s="16"/>
      <c r="JP197" s="16"/>
      <c r="JQ197" s="16"/>
      <c r="JR197" s="16"/>
      <c r="JS197" s="16"/>
      <c r="JT197" s="16"/>
      <c r="JU197" s="16"/>
      <c r="JV197" s="16"/>
      <c r="JW197" s="16"/>
      <c r="JX197" s="16"/>
      <c r="JY197" s="16"/>
      <c r="JZ197" s="16"/>
      <c r="KA197" s="16"/>
      <c r="KB197" s="16"/>
      <c r="KC197" s="16"/>
      <c r="KD197" s="16"/>
      <c r="KE197" s="16"/>
      <c r="KF197" s="16"/>
      <c r="KG197" s="16"/>
      <c r="KH197" s="16"/>
      <c r="KI197" s="16"/>
      <c r="KJ197" s="16"/>
      <c r="KK197" s="16"/>
      <c r="KL197" s="16"/>
      <c r="KM197" s="16"/>
      <c r="KN197" s="16"/>
      <c r="KO197" s="16"/>
      <c r="KP197" s="16"/>
      <c r="KQ197" s="16"/>
      <c r="KR197" s="16"/>
      <c r="KS197" s="16"/>
      <c r="KT197" s="16"/>
      <c r="KU197" s="16"/>
      <c r="KV197" s="16"/>
      <c r="KW197" s="16"/>
      <c r="KX197" s="16"/>
      <c r="KY197" s="16"/>
      <c r="KZ197" s="16"/>
      <c r="LA197" s="16"/>
      <c r="LB197" s="16"/>
      <c r="LC197" s="16"/>
      <c r="LD197" s="16"/>
      <c r="LE197" s="16"/>
      <c r="LF197" s="16"/>
      <c r="LG197" s="16"/>
      <c r="LH197" s="16"/>
      <c r="LI197" s="16"/>
      <c r="LJ197" s="16"/>
      <c r="LK197" s="16"/>
      <c r="LL197" s="16"/>
      <c r="LM197" s="16"/>
      <c r="LN197" s="16"/>
      <c r="LO197" s="16"/>
      <c r="LP197" s="16"/>
      <c r="LQ197" s="16"/>
      <c r="LR197" s="16"/>
      <c r="LS197" s="16"/>
      <c r="LT197" s="16"/>
      <c r="LU197" s="16"/>
      <c r="LV197" s="16"/>
      <c r="LW197" s="16"/>
      <c r="LX197" s="16"/>
      <c r="LY197" s="16"/>
      <c r="LZ197" s="16"/>
      <c r="MA197" s="16"/>
      <c r="MB197" s="16"/>
      <c r="MC197" s="16"/>
      <c r="MD197" s="16"/>
      <c r="ME197" s="16"/>
      <c r="MF197" s="16"/>
      <c r="MG197" s="16"/>
      <c r="MH197" s="16"/>
      <c r="MI197" s="16"/>
      <c r="MJ197" s="16"/>
      <c r="MK197" s="16"/>
      <c r="ML197" s="16"/>
      <c r="MM197" s="16"/>
      <c r="MN197" s="16"/>
      <c r="MO197" s="16"/>
      <c r="MP197" s="16"/>
      <c r="MQ197" s="16"/>
      <c r="MR197" s="16"/>
      <c r="MS197" s="16"/>
      <c r="MT197" s="16"/>
      <c r="MU197" s="16"/>
      <c r="MV197" s="16"/>
      <c r="MW197" s="16"/>
      <c r="MX197" s="16"/>
      <c r="MY197" s="16"/>
      <c r="MZ197" s="16"/>
      <c r="NA197" s="16"/>
      <c r="NB197" s="16"/>
      <c r="NC197" s="16"/>
      <c r="ND197" s="16"/>
      <c r="NE197" s="16"/>
      <c r="NF197" s="16"/>
      <c r="NG197" s="16"/>
      <c r="NH197" s="16"/>
      <c r="NI197" s="16"/>
      <c r="NJ197" s="16"/>
      <c r="NK197" s="16"/>
      <c r="NL197" s="16"/>
      <c r="NM197" s="16"/>
      <c r="NN197" s="16"/>
      <c r="NO197" s="16"/>
      <c r="NP197" s="16"/>
      <c r="NQ197" s="16"/>
      <c r="NR197" s="16"/>
      <c r="NS197" s="16"/>
      <c r="NT197" s="16"/>
      <c r="NU197" s="16"/>
      <c r="NV197" s="16"/>
      <c r="NW197" s="16"/>
      <c r="NX197" s="16"/>
      <c r="NY197" s="16"/>
      <c r="NZ197" s="16"/>
      <c r="OA197" s="16"/>
      <c r="OB197" s="16"/>
      <c r="OC197" s="16"/>
      <c r="OD197" s="16"/>
      <c r="OE197" s="16"/>
      <c r="OF197" s="16"/>
      <c r="OG197" s="16"/>
      <c r="OH197" s="16"/>
      <c r="OI197" s="16"/>
      <c r="OJ197" s="16"/>
      <c r="OK197" s="16"/>
      <c r="OL197" s="16"/>
      <c r="OM197" s="16"/>
      <c r="ON197" s="16"/>
      <c r="OO197" s="16"/>
      <c r="OP197" s="16"/>
      <c r="OQ197" s="16"/>
      <c r="OR197" s="16"/>
      <c r="OS197" s="16"/>
      <c r="OT197" s="16"/>
      <c r="OU197" s="16"/>
      <c r="OV197" s="16"/>
      <c r="OW197" s="16"/>
      <c r="OX197" s="16"/>
      <c r="OY197" s="16"/>
      <c r="OZ197" s="16"/>
      <c r="PA197" s="16"/>
      <c r="PB197" s="16"/>
      <c r="PC197" s="16"/>
      <c r="PD197" s="16"/>
      <c r="PE197" s="16"/>
      <c r="PF197" s="16"/>
      <c r="PG197" s="16"/>
      <c r="PH197" s="16"/>
      <c r="PI197" s="16"/>
      <c r="PJ197" s="16"/>
      <c r="PK197" s="16"/>
      <c r="PL197" s="16"/>
      <c r="PM197" s="16"/>
      <c r="PN197" s="16"/>
      <c r="PO197" s="16"/>
      <c r="PP197" s="16"/>
      <c r="PQ197" s="16"/>
      <c r="PR197" s="16"/>
      <c r="PS197" s="16"/>
      <c r="PT197" s="16"/>
      <c r="PU197" s="16"/>
      <c r="PV197" s="16"/>
      <c r="PW197" s="16"/>
      <c r="PX197" s="16"/>
      <c r="PY197" s="16"/>
      <c r="PZ197" s="16"/>
      <c r="QA197" s="16"/>
      <c r="QB197" s="16"/>
      <c r="QC197" s="16"/>
      <c r="QD197" s="16"/>
      <c r="QE197" s="16"/>
      <c r="QF197" s="16"/>
      <c r="QG197" s="16"/>
      <c r="QH197" s="16"/>
      <c r="QI197" s="16"/>
      <c r="QJ197" s="16"/>
      <c r="QK197" s="16"/>
      <c r="QL197" s="16"/>
      <c r="QM197" s="16"/>
      <c r="QN197" s="16"/>
      <c r="QO197" s="16"/>
      <c r="QP197" s="16"/>
      <c r="QQ197" s="16"/>
      <c r="QR197" s="16"/>
      <c r="QS197" s="16"/>
      <c r="QT197" s="16"/>
      <c r="QU197" s="16"/>
      <c r="QV197" s="16"/>
      <c r="QW197" s="16"/>
      <c r="QX197" s="16"/>
      <c r="QY197" s="16"/>
      <c r="QZ197" s="16"/>
      <c r="RA197" s="16"/>
      <c r="RB197" s="16"/>
      <c r="RC197" s="16"/>
      <c r="RD197" s="16"/>
      <c r="RE197" s="16"/>
      <c r="RF197" s="16"/>
      <c r="RG197" s="16"/>
      <c r="RH197" s="16"/>
      <c r="RI197" s="16"/>
      <c r="RJ197" s="16"/>
      <c r="RK197" s="16"/>
      <c r="RL197" s="16"/>
      <c r="RM197" s="16"/>
      <c r="RN197" s="16"/>
      <c r="RO197" s="16"/>
      <c r="RP197" s="16"/>
      <c r="RQ197" s="16"/>
      <c r="RR197" s="16"/>
      <c r="RS197" s="16"/>
      <c r="RT197" s="16"/>
      <c r="RU197" s="16"/>
      <c r="RV197" s="16"/>
      <c r="RW197" s="16"/>
      <c r="RX197" s="16"/>
      <c r="RY197" s="16"/>
      <c r="RZ197" s="16"/>
      <c r="SA197" s="16"/>
      <c r="SB197" s="16"/>
      <c r="SC197" s="16"/>
      <c r="SD197" s="16"/>
      <c r="SE197" s="16"/>
      <c r="SF197" s="16"/>
      <c r="SG197" s="16"/>
      <c r="SH197" s="16"/>
      <c r="SI197" s="16"/>
      <c r="SJ197" s="16"/>
      <c r="SK197" s="16"/>
      <c r="SL197" s="16"/>
      <c r="SM197" s="16"/>
      <c r="SN197" s="16"/>
      <c r="SO197" s="16"/>
      <c r="SP197" s="16"/>
      <c r="SQ197" s="16"/>
      <c r="SR197" s="16"/>
      <c r="SS197" s="16"/>
      <c r="ST197" s="16"/>
      <c r="SU197" s="16"/>
      <c r="SV197" s="16"/>
      <c r="SW197" s="16"/>
      <c r="SX197" s="16"/>
      <c r="SY197" s="16"/>
      <c r="SZ197" s="16"/>
      <c r="TA197" s="16"/>
      <c r="TB197" s="16"/>
      <c r="TC197" s="16"/>
      <c r="TD197" s="16"/>
      <c r="TE197" s="16"/>
      <c r="TF197" s="16"/>
      <c r="TG197" s="16"/>
      <c r="TH197" s="16"/>
      <c r="TI197" s="16"/>
      <c r="TJ197" s="16"/>
      <c r="TK197" s="16"/>
      <c r="TL197" s="16"/>
      <c r="TM197" s="16"/>
      <c r="TN197" s="16"/>
      <c r="TO197" s="16"/>
      <c r="TP197" s="16"/>
    </row>
    <row r="198" spans="1:536" s="98" customFormat="1" x14ac:dyDescent="0.35">
      <c r="A198" s="623"/>
      <c r="B198" s="623"/>
      <c r="C198" s="623"/>
      <c r="D198" s="16"/>
      <c r="E198" s="16"/>
      <c r="F198" s="623"/>
      <c r="G198" s="623"/>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D198" s="16"/>
      <c r="GE198" s="16"/>
      <c r="GF198" s="16"/>
      <c r="GG198" s="16"/>
      <c r="GH198" s="16"/>
      <c r="GI198" s="16"/>
      <c r="GJ198" s="16"/>
      <c r="GK198" s="16"/>
      <c r="GL198" s="16"/>
      <c r="GM198" s="16"/>
      <c r="GN198" s="16"/>
      <c r="GO198" s="16"/>
      <c r="GP198" s="16"/>
      <c r="GQ198" s="16"/>
      <c r="GR198" s="16"/>
      <c r="GS198" s="16"/>
      <c r="GT198" s="16"/>
      <c r="GU198" s="16"/>
      <c r="GV198" s="16"/>
      <c r="GW198" s="16"/>
      <c r="GX198" s="16"/>
      <c r="GY198" s="16"/>
      <c r="GZ198" s="16"/>
      <c r="HA198" s="16"/>
      <c r="HB198" s="16"/>
      <c r="HC198" s="16"/>
      <c r="HD198" s="16"/>
      <c r="HE198" s="16"/>
      <c r="HF198" s="16"/>
      <c r="HG198" s="16"/>
      <c r="HH198" s="16"/>
      <c r="HI198" s="16"/>
      <c r="HJ198" s="16"/>
      <c r="HK198" s="16"/>
      <c r="HL198" s="16"/>
      <c r="HM198" s="16"/>
      <c r="HN198" s="16"/>
      <c r="HO198" s="16"/>
      <c r="HP198" s="16"/>
      <c r="HQ198" s="16"/>
      <c r="HR198" s="16"/>
      <c r="HS198" s="16"/>
      <c r="HT198" s="16"/>
      <c r="HU198" s="16"/>
      <c r="HV198" s="16"/>
      <c r="HW198" s="16"/>
      <c r="HX198" s="16"/>
      <c r="HY198" s="16"/>
      <c r="HZ198" s="16"/>
      <c r="IA198" s="16"/>
      <c r="IB198" s="16"/>
      <c r="IC198" s="16"/>
      <c r="ID198" s="16"/>
      <c r="IE198" s="16"/>
      <c r="IF198" s="16"/>
      <c r="IG198" s="16"/>
      <c r="IH198" s="16"/>
      <c r="II198" s="16"/>
      <c r="IJ198" s="16"/>
      <c r="IK198" s="16"/>
      <c r="IL198" s="16"/>
      <c r="IM198" s="16"/>
      <c r="IN198" s="16"/>
      <c r="IO198" s="16"/>
      <c r="IP198" s="16"/>
      <c r="IQ198" s="16"/>
      <c r="IR198" s="16"/>
      <c r="IS198" s="16"/>
      <c r="IT198" s="16"/>
      <c r="IU198" s="16"/>
      <c r="IV198" s="16"/>
      <c r="IW198" s="16"/>
      <c r="IX198" s="16"/>
      <c r="IY198" s="16"/>
      <c r="IZ198" s="16"/>
      <c r="JA198" s="16"/>
      <c r="JB198" s="16"/>
      <c r="JC198" s="16"/>
      <c r="JD198" s="16"/>
      <c r="JE198" s="16"/>
      <c r="JF198" s="16"/>
      <c r="JG198" s="16"/>
      <c r="JH198" s="16"/>
      <c r="JI198" s="16"/>
      <c r="JJ198" s="16"/>
      <c r="JK198" s="16"/>
      <c r="JL198" s="16"/>
      <c r="JM198" s="16"/>
      <c r="JN198" s="16"/>
      <c r="JO198" s="16"/>
      <c r="JP198" s="16"/>
      <c r="JQ198" s="16"/>
      <c r="JR198" s="16"/>
      <c r="JS198" s="16"/>
      <c r="JT198" s="16"/>
      <c r="JU198" s="16"/>
      <c r="JV198" s="16"/>
      <c r="JW198" s="16"/>
      <c r="JX198" s="16"/>
      <c r="JY198" s="16"/>
      <c r="JZ198" s="16"/>
      <c r="KA198" s="16"/>
      <c r="KB198" s="16"/>
      <c r="KC198" s="16"/>
      <c r="KD198" s="16"/>
      <c r="KE198" s="16"/>
      <c r="KF198" s="16"/>
      <c r="KG198" s="16"/>
      <c r="KH198" s="16"/>
      <c r="KI198" s="16"/>
      <c r="KJ198" s="16"/>
      <c r="KK198" s="16"/>
      <c r="KL198" s="16"/>
      <c r="KM198" s="16"/>
      <c r="KN198" s="16"/>
      <c r="KO198" s="16"/>
      <c r="KP198" s="16"/>
      <c r="KQ198" s="16"/>
      <c r="KR198" s="16"/>
      <c r="KS198" s="16"/>
      <c r="KT198" s="16"/>
      <c r="KU198" s="16"/>
      <c r="KV198" s="16"/>
      <c r="KW198" s="16"/>
      <c r="KX198" s="16"/>
      <c r="KY198" s="16"/>
      <c r="KZ198" s="16"/>
      <c r="LA198" s="16"/>
      <c r="LB198" s="16"/>
      <c r="LC198" s="16"/>
      <c r="LD198" s="16"/>
      <c r="LE198" s="16"/>
      <c r="LF198" s="16"/>
      <c r="LG198" s="16"/>
      <c r="LH198" s="16"/>
      <c r="LI198" s="16"/>
      <c r="LJ198" s="16"/>
      <c r="LK198" s="16"/>
      <c r="LL198" s="16"/>
      <c r="LM198" s="16"/>
      <c r="LN198" s="16"/>
      <c r="LO198" s="16"/>
      <c r="LP198" s="16"/>
      <c r="LQ198" s="16"/>
      <c r="LR198" s="16"/>
      <c r="LS198" s="16"/>
      <c r="LT198" s="16"/>
      <c r="LU198" s="16"/>
      <c r="LV198" s="16"/>
      <c r="LW198" s="16"/>
      <c r="LX198" s="16"/>
      <c r="LY198" s="16"/>
      <c r="LZ198" s="16"/>
      <c r="MA198" s="16"/>
      <c r="MB198" s="16"/>
      <c r="MC198" s="16"/>
      <c r="MD198" s="16"/>
      <c r="ME198" s="16"/>
      <c r="MF198" s="16"/>
      <c r="MG198" s="16"/>
      <c r="MH198" s="16"/>
      <c r="MI198" s="16"/>
      <c r="MJ198" s="16"/>
      <c r="MK198" s="16"/>
      <c r="ML198" s="16"/>
      <c r="MM198" s="16"/>
      <c r="MN198" s="16"/>
      <c r="MO198" s="16"/>
      <c r="MP198" s="16"/>
      <c r="MQ198" s="16"/>
      <c r="MR198" s="16"/>
      <c r="MS198" s="16"/>
      <c r="MT198" s="16"/>
      <c r="MU198" s="16"/>
      <c r="MV198" s="16"/>
      <c r="MW198" s="16"/>
      <c r="MX198" s="16"/>
      <c r="MY198" s="16"/>
      <c r="MZ198" s="16"/>
      <c r="NA198" s="16"/>
      <c r="NB198" s="16"/>
      <c r="NC198" s="16"/>
      <c r="ND198" s="16"/>
      <c r="NE198" s="16"/>
      <c r="NF198" s="16"/>
      <c r="NG198" s="16"/>
      <c r="NH198" s="16"/>
      <c r="NI198" s="16"/>
      <c r="NJ198" s="16"/>
      <c r="NK198" s="16"/>
      <c r="NL198" s="16"/>
      <c r="NM198" s="16"/>
      <c r="NN198" s="16"/>
      <c r="NO198" s="16"/>
      <c r="NP198" s="16"/>
      <c r="NQ198" s="16"/>
      <c r="NR198" s="16"/>
      <c r="NS198" s="16"/>
      <c r="NT198" s="16"/>
      <c r="NU198" s="16"/>
      <c r="NV198" s="16"/>
      <c r="NW198" s="16"/>
      <c r="NX198" s="16"/>
      <c r="NY198" s="16"/>
      <c r="NZ198" s="16"/>
      <c r="OA198" s="16"/>
      <c r="OB198" s="16"/>
      <c r="OC198" s="16"/>
      <c r="OD198" s="16"/>
      <c r="OE198" s="16"/>
      <c r="OF198" s="16"/>
      <c r="OG198" s="16"/>
      <c r="OH198" s="16"/>
      <c r="OI198" s="16"/>
      <c r="OJ198" s="16"/>
      <c r="OK198" s="16"/>
      <c r="OL198" s="16"/>
      <c r="OM198" s="16"/>
      <c r="ON198" s="16"/>
      <c r="OO198" s="16"/>
      <c r="OP198" s="16"/>
      <c r="OQ198" s="16"/>
      <c r="OR198" s="16"/>
      <c r="OS198" s="16"/>
      <c r="OT198" s="16"/>
      <c r="OU198" s="16"/>
      <c r="OV198" s="16"/>
      <c r="OW198" s="16"/>
      <c r="OX198" s="16"/>
      <c r="OY198" s="16"/>
      <c r="OZ198" s="16"/>
      <c r="PA198" s="16"/>
      <c r="PB198" s="16"/>
      <c r="PC198" s="16"/>
      <c r="PD198" s="16"/>
      <c r="PE198" s="16"/>
      <c r="PF198" s="16"/>
      <c r="PG198" s="16"/>
      <c r="PH198" s="16"/>
      <c r="PI198" s="16"/>
      <c r="PJ198" s="16"/>
      <c r="PK198" s="16"/>
      <c r="PL198" s="16"/>
      <c r="PM198" s="16"/>
      <c r="PN198" s="16"/>
      <c r="PO198" s="16"/>
      <c r="PP198" s="16"/>
      <c r="PQ198" s="16"/>
      <c r="PR198" s="16"/>
      <c r="PS198" s="16"/>
      <c r="PT198" s="16"/>
      <c r="PU198" s="16"/>
      <c r="PV198" s="16"/>
      <c r="PW198" s="16"/>
      <c r="PX198" s="16"/>
      <c r="PY198" s="16"/>
      <c r="PZ198" s="16"/>
      <c r="QA198" s="16"/>
      <c r="QB198" s="16"/>
      <c r="QC198" s="16"/>
      <c r="QD198" s="16"/>
      <c r="QE198" s="16"/>
      <c r="QF198" s="16"/>
      <c r="QG198" s="16"/>
      <c r="QH198" s="16"/>
      <c r="QI198" s="16"/>
      <c r="QJ198" s="16"/>
      <c r="QK198" s="16"/>
      <c r="QL198" s="16"/>
      <c r="QM198" s="16"/>
      <c r="QN198" s="16"/>
      <c r="QO198" s="16"/>
      <c r="QP198" s="16"/>
      <c r="QQ198" s="16"/>
      <c r="QR198" s="16"/>
      <c r="QS198" s="16"/>
      <c r="QT198" s="16"/>
      <c r="QU198" s="16"/>
      <c r="QV198" s="16"/>
      <c r="QW198" s="16"/>
      <c r="QX198" s="16"/>
      <c r="QY198" s="16"/>
      <c r="QZ198" s="16"/>
      <c r="RA198" s="16"/>
      <c r="RB198" s="16"/>
      <c r="RC198" s="16"/>
      <c r="RD198" s="16"/>
      <c r="RE198" s="16"/>
      <c r="RF198" s="16"/>
      <c r="RG198" s="16"/>
      <c r="RH198" s="16"/>
      <c r="RI198" s="16"/>
      <c r="RJ198" s="16"/>
      <c r="RK198" s="16"/>
      <c r="RL198" s="16"/>
      <c r="RM198" s="16"/>
      <c r="RN198" s="16"/>
      <c r="RO198" s="16"/>
      <c r="RP198" s="16"/>
      <c r="RQ198" s="16"/>
      <c r="RR198" s="16"/>
      <c r="RS198" s="16"/>
      <c r="RT198" s="16"/>
      <c r="RU198" s="16"/>
      <c r="RV198" s="16"/>
      <c r="RW198" s="16"/>
      <c r="RX198" s="16"/>
      <c r="RY198" s="16"/>
      <c r="RZ198" s="16"/>
      <c r="SA198" s="16"/>
      <c r="SB198" s="16"/>
      <c r="SC198" s="16"/>
      <c r="SD198" s="16"/>
      <c r="SE198" s="16"/>
      <c r="SF198" s="16"/>
      <c r="SG198" s="16"/>
      <c r="SH198" s="16"/>
      <c r="SI198" s="16"/>
      <c r="SJ198" s="16"/>
      <c r="SK198" s="16"/>
      <c r="SL198" s="16"/>
      <c r="SM198" s="16"/>
      <c r="SN198" s="16"/>
      <c r="SO198" s="16"/>
      <c r="SP198" s="16"/>
      <c r="SQ198" s="16"/>
      <c r="SR198" s="16"/>
      <c r="SS198" s="16"/>
      <c r="ST198" s="16"/>
      <c r="SU198" s="16"/>
      <c r="SV198" s="16"/>
      <c r="SW198" s="16"/>
      <c r="SX198" s="16"/>
      <c r="SY198" s="16"/>
      <c r="SZ198" s="16"/>
      <c r="TA198" s="16"/>
      <c r="TB198" s="16"/>
      <c r="TC198" s="16"/>
      <c r="TD198" s="16"/>
      <c r="TE198" s="16"/>
      <c r="TF198" s="16"/>
      <c r="TG198" s="16"/>
      <c r="TH198" s="16"/>
      <c r="TI198" s="16"/>
      <c r="TJ198" s="16"/>
      <c r="TK198" s="16"/>
      <c r="TL198" s="16"/>
      <c r="TM198" s="16"/>
      <c r="TN198" s="16"/>
      <c r="TO198" s="16"/>
      <c r="TP198" s="16"/>
    </row>
    <row r="199" spans="1:536" s="98" customFormat="1" x14ac:dyDescent="0.35">
      <c r="A199" s="623"/>
      <c r="B199" s="623"/>
      <c r="C199" s="623"/>
      <c r="D199" s="16"/>
      <c r="E199" s="16"/>
      <c r="F199" s="623"/>
      <c r="G199" s="623"/>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D199" s="16"/>
      <c r="GE199" s="16"/>
      <c r="GF199" s="16"/>
      <c r="GG199" s="16"/>
      <c r="GH199" s="16"/>
      <c r="GI199" s="16"/>
      <c r="GJ199" s="16"/>
      <c r="GK199" s="16"/>
      <c r="GL199" s="16"/>
      <c r="GM199" s="16"/>
      <c r="GN199" s="16"/>
      <c r="GO199" s="16"/>
      <c r="GP199" s="16"/>
      <c r="GQ199" s="16"/>
      <c r="GR199" s="16"/>
      <c r="GS199" s="16"/>
      <c r="GT199" s="16"/>
      <c r="GU199" s="16"/>
      <c r="GV199" s="16"/>
      <c r="GW199" s="16"/>
      <c r="GX199" s="16"/>
      <c r="GY199" s="16"/>
      <c r="GZ199" s="16"/>
      <c r="HA199" s="16"/>
      <c r="HB199" s="16"/>
      <c r="HC199" s="16"/>
      <c r="HD199" s="16"/>
      <c r="HE199" s="16"/>
      <c r="HF199" s="16"/>
      <c r="HG199" s="16"/>
      <c r="HH199" s="16"/>
      <c r="HI199" s="16"/>
      <c r="HJ199" s="16"/>
      <c r="HK199" s="16"/>
      <c r="HL199" s="16"/>
      <c r="HM199" s="16"/>
      <c r="HN199" s="16"/>
      <c r="HO199" s="16"/>
      <c r="HP199" s="16"/>
      <c r="HQ199" s="16"/>
      <c r="HR199" s="16"/>
      <c r="HS199" s="16"/>
      <c r="HT199" s="16"/>
      <c r="HU199" s="16"/>
      <c r="HV199" s="16"/>
      <c r="HW199" s="16"/>
      <c r="HX199" s="16"/>
      <c r="HY199" s="16"/>
      <c r="HZ199" s="16"/>
      <c r="IA199" s="16"/>
      <c r="IB199" s="16"/>
      <c r="IC199" s="16"/>
      <c r="ID199" s="16"/>
      <c r="IE199" s="16"/>
      <c r="IF199" s="16"/>
      <c r="IG199" s="16"/>
      <c r="IH199" s="16"/>
      <c r="II199" s="16"/>
      <c r="IJ199" s="16"/>
      <c r="IK199" s="16"/>
      <c r="IL199" s="16"/>
      <c r="IM199" s="16"/>
      <c r="IN199" s="16"/>
      <c r="IO199" s="16"/>
      <c r="IP199" s="16"/>
      <c r="IQ199" s="16"/>
      <c r="IR199" s="16"/>
      <c r="IS199" s="16"/>
      <c r="IT199" s="16"/>
      <c r="IU199" s="16"/>
      <c r="IV199" s="16"/>
      <c r="IW199" s="16"/>
      <c r="IX199" s="16"/>
      <c r="IY199" s="16"/>
      <c r="IZ199" s="16"/>
      <c r="JA199" s="16"/>
      <c r="JB199" s="16"/>
      <c r="JC199" s="16"/>
      <c r="JD199" s="16"/>
      <c r="JE199" s="16"/>
      <c r="JF199" s="16"/>
      <c r="JG199" s="16"/>
      <c r="JH199" s="16"/>
      <c r="JI199" s="16"/>
      <c r="JJ199" s="16"/>
      <c r="JK199" s="16"/>
      <c r="JL199" s="16"/>
      <c r="JM199" s="16"/>
      <c r="JN199" s="16"/>
      <c r="JO199" s="16"/>
      <c r="JP199" s="16"/>
      <c r="JQ199" s="16"/>
      <c r="JR199" s="16"/>
      <c r="JS199" s="16"/>
      <c r="JT199" s="16"/>
      <c r="JU199" s="16"/>
      <c r="JV199" s="16"/>
      <c r="JW199" s="16"/>
      <c r="JX199" s="16"/>
      <c r="JY199" s="16"/>
      <c r="JZ199" s="16"/>
      <c r="KA199" s="16"/>
      <c r="KB199" s="16"/>
      <c r="KC199" s="16"/>
      <c r="KD199" s="16"/>
      <c r="KE199" s="16"/>
      <c r="KF199" s="16"/>
      <c r="KG199" s="16"/>
      <c r="KH199" s="16"/>
      <c r="KI199" s="16"/>
      <c r="KJ199" s="16"/>
      <c r="KK199" s="16"/>
      <c r="KL199" s="16"/>
      <c r="KM199" s="16"/>
      <c r="KN199" s="16"/>
      <c r="KO199" s="16"/>
      <c r="KP199" s="16"/>
      <c r="KQ199" s="16"/>
      <c r="KR199" s="16"/>
      <c r="KS199" s="16"/>
      <c r="KT199" s="16"/>
      <c r="KU199" s="16"/>
      <c r="KV199" s="16"/>
      <c r="KW199" s="16"/>
      <c r="KX199" s="16"/>
      <c r="KY199" s="16"/>
      <c r="KZ199" s="16"/>
      <c r="LA199" s="16"/>
      <c r="LB199" s="16"/>
      <c r="LC199" s="16"/>
      <c r="LD199" s="16"/>
      <c r="LE199" s="16"/>
      <c r="LF199" s="16"/>
      <c r="LG199" s="16"/>
      <c r="LH199" s="16"/>
      <c r="LI199" s="16"/>
      <c r="LJ199" s="16"/>
      <c r="LK199" s="16"/>
      <c r="LL199" s="16"/>
      <c r="LM199" s="16"/>
      <c r="LN199" s="16"/>
      <c r="LO199" s="16"/>
      <c r="LP199" s="16"/>
      <c r="LQ199" s="16"/>
      <c r="LR199" s="16"/>
      <c r="LS199" s="16"/>
      <c r="LT199" s="16"/>
      <c r="LU199" s="16"/>
      <c r="LV199" s="16"/>
      <c r="LW199" s="16"/>
      <c r="LX199" s="16"/>
      <c r="LY199" s="16"/>
      <c r="LZ199" s="16"/>
      <c r="MA199" s="16"/>
      <c r="MB199" s="16"/>
      <c r="MC199" s="16"/>
      <c r="MD199" s="16"/>
      <c r="ME199" s="16"/>
      <c r="MF199" s="16"/>
      <c r="MG199" s="16"/>
      <c r="MH199" s="16"/>
      <c r="MI199" s="16"/>
      <c r="MJ199" s="16"/>
      <c r="MK199" s="16"/>
      <c r="ML199" s="16"/>
      <c r="MM199" s="16"/>
      <c r="MN199" s="16"/>
      <c r="MO199" s="16"/>
      <c r="MP199" s="16"/>
      <c r="MQ199" s="16"/>
      <c r="MR199" s="16"/>
      <c r="MS199" s="16"/>
      <c r="MT199" s="16"/>
      <c r="MU199" s="16"/>
      <c r="MV199" s="16"/>
      <c r="MW199" s="16"/>
      <c r="MX199" s="16"/>
      <c r="MY199" s="16"/>
      <c r="MZ199" s="16"/>
      <c r="NA199" s="16"/>
      <c r="NB199" s="16"/>
      <c r="NC199" s="16"/>
      <c r="ND199" s="16"/>
      <c r="NE199" s="16"/>
      <c r="NF199" s="16"/>
      <c r="NG199" s="16"/>
      <c r="NH199" s="16"/>
      <c r="NI199" s="16"/>
      <c r="NJ199" s="16"/>
      <c r="NK199" s="16"/>
      <c r="NL199" s="16"/>
      <c r="NM199" s="16"/>
      <c r="NN199" s="16"/>
      <c r="NO199" s="16"/>
      <c r="NP199" s="16"/>
      <c r="NQ199" s="16"/>
      <c r="NR199" s="16"/>
      <c r="NS199" s="16"/>
      <c r="NT199" s="16"/>
      <c r="NU199" s="16"/>
      <c r="NV199" s="16"/>
      <c r="NW199" s="16"/>
      <c r="NX199" s="16"/>
      <c r="NY199" s="16"/>
      <c r="NZ199" s="16"/>
      <c r="OA199" s="16"/>
      <c r="OB199" s="16"/>
      <c r="OC199" s="16"/>
      <c r="OD199" s="16"/>
      <c r="OE199" s="16"/>
      <c r="OF199" s="16"/>
      <c r="OG199" s="16"/>
      <c r="OH199" s="16"/>
      <c r="OI199" s="16"/>
      <c r="OJ199" s="16"/>
      <c r="OK199" s="16"/>
      <c r="OL199" s="16"/>
      <c r="OM199" s="16"/>
      <c r="ON199" s="16"/>
      <c r="OO199" s="16"/>
      <c r="OP199" s="16"/>
      <c r="OQ199" s="16"/>
      <c r="OR199" s="16"/>
      <c r="OS199" s="16"/>
      <c r="OT199" s="16"/>
      <c r="OU199" s="16"/>
      <c r="OV199" s="16"/>
      <c r="OW199" s="16"/>
      <c r="OX199" s="16"/>
      <c r="OY199" s="16"/>
      <c r="OZ199" s="16"/>
      <c r="PA199" s="16"/>
      <c r="PB199" s="16"/>
      <c r="PC199" s="16"/>
      <c r="PD199" s="16"/>
      <c r="PE199" s="16"/>
      <c r="PF199" s="16"/>
      <c r="PG199" s="16"/>
      <c r="PH199" s="16"/>
      <c r="PI199" s="16"/>
      <c r="PJ199" s="16"/>
      <c r="PK199" s="16"/>
      <c r="PL199" s="16"/>
      <c r="PM199" s="16"/>
      <c r="PN199" s="16"/>
      <c r="PO199" s="16"/>
      <c r="PP199" s="16"/>
      <c r="PQ199" s="16"/>
      <c r="PR199" s="16"/>
      <c r="PS199" s="16"/>
      <c r="PT199" s="16"/>
      <c r="PU199" s="16"/>
      <c r="PV199" s="16"/>
      <c r="PW199" s="16"/>
      <c r="PX199" s="16"/>
      <c r="PY199" s="16"/>
      <c r="PZ199" s="16"/>
      <c r="QA199" s="16"/>
      <c r="QB199" s="16"/>
      <c r="QC199" s="16"/>
      <c r="QD199" s="16"/>
      <c r="QE199" s="16"/>
      <c r="QF199" s="16"/>
      <c r="QG199" s="16"/>
      <c r="QH199" s="16"/>
      <c r="QI199" s="16"/>
      <c r="QJ199" s="16"/>
      <c r="QK199" s="16"/>
      <c r="QL199" s="16"/>
      <c r="QM199" s="16"/>
      <c r="QN199" s="16"/>
      <c r="QO199" s="16"/>
      <c r="QP199" s="16"/>
      <c r="QQ199" s="16"/>
      <c r="QR199" s="16"/>
      <c r="QS199" s="16"/>
      <c r="QT199" s="16"/>
      <c r="QU199" s="16"/>
      <c r="QV199" s="16"/>
      <c r="QW199" s="16"/>
      <c r="QX199" s="16"/>
      <c r="QY199" s="16"/>
      <c r="QZ199" s="16"/>
      <c r="RA199" s="16"/>
      <c r="RB199" s="16"/>
      <c r="RC199" s="16"/>
      <c r="RD199" s="16"/>
      <c r="RE199" s="16"/>
      <c r="RF199" s="16"/>
      <c r="RG199" s="16"/>
      <c r="RH199" s="16"/>
      <c r="RI199" s="16"/>
      <c r="RJ199" s="16"/>
      <c r="RK199" s="16"/>
      <c r="RL199" s="16"/>
      <c r="RM199" s="16"/>
      <c r="RN199" s="16"/>
      <c r="RO199" s="16"/>
      <c r="RP199" s="16"/>
      <c r="RQ199" s="16"/>
      <c r="RR199" s="16"/>
      <c r="RS199" s="16"/>
      <c r="RT199" s="16"/>
      <c r="RU199" s="16"/>
      <c r="RV199" s="16"/>
      <c r="RW199" s="16"/>
      <c r="RX199" s="16"/>
      <c r="RY199" s="16"/>
      <c r="RZ199" s="16"/>
      <c r="SA199" s="16"/>
      <c r="SB199" s="16"/>
      <c r="SC199" s="16"/>
      <c r="SD199" s="16"/>
      <c r="SE199" s="16"/>
      <c r="SF199" s="16"/>
      <c r="SG199" s="16"/>
      <c r="SH199" s="16"/>
      <c r="SI199" s="16"/>
      <c r="SJ199" s="16"/>
      <c r="SK199" s="16"/>
      <c r="SL199" s="16"/>
      <c r="SM199" s="16"/>
      <c r="SN199" s="16"/>
      <c r="SO199" s="16"/>
      <c r="SP199" s="16"/>
      <c r="SQ199" s="16"/>
      <c r="SR199" s="16"/>
      <c r="SS199" s="16"/>
      <c r="ST199" s="16"/>
      <c r="SU199" s="16"/>
      <c r="SV199" s="16"/>
      <c r="SW199" s="16"/>
      <c r="SX199" s="16"/>
      <c r="SY199" s="16"/>
      <c r="SZ199" s="16"/>
      <c r="TA199" s="16"/>
      <c r="TB199" s="16"/>
      <c r="TC199" s="16"/>
      <c r="TD199" s="16"/>
      <c r="TE199" s="16"/>
      <c r="TF199" s="16"/>
      <c r="TG199" s="16"/>
      <c r="TH199" s="16"/>
      <c r="TI199" s="16"/>
      <c r="TJ199" s="16"/>
      <c r="TK199" s="16"/>
      <c r="TL199" s="16"/>
      <c r="TM199" s="16"/>
      <c r="TN199" s="16"/>
      <c r="TO199" s="16"/>
      <c r="TP199" s="16"/>
    </row>
    <row r="200" spans="1:536" s="98" customFormat="1" x14ac:dyDescent="0.35">
      <c r="A200" s="623"/>
      <c r="B200" s="623"/>
      <c r="C200" s="623"/>
      <c r="D200" s="16"/>
      <c r="E200" s="16"/>
      <c r="F200" s="623"/>
      <c r="G200" s="623"/>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D200" s="16"/>
      <c r="GE200" s="16"/>
      <c r="GF200" s="16"/>
      <c r="GG200" s="16"/>
      <c r="GH200" s="16"/>
      <c r="GI200" s="16"/>
      <c r="GJ200" s="16"/>
      <c r="GK200" s="16"/>
      <c r="GL200" s="16"/>
      <c r="GM200" s="16"/>
      <c r="GN200" s="16"/>
      <c r="GO200" s="16"/>
      <c r="GP200" s="16"/>
      <c r="GQ200" s="16"/>
      <c r="GR200" s="16"/>
      <c r="GS200" s="16"/>
      <c r="GT200" s="16"/>
      <c r="GU200" s="16"/>
      <c r="GV200" s="16"/>
      <c r="GW200" s="16"/>
      <c r="GX200" s="16"/>
      <c r="GY200" s="16"/>
      <c r="GZ200" s="16"/>
      <c r="HA200" s="16"/>
      <c r="HB200" s="16"/>
      <c r="HC200" s="16"/>
      <c r="HD200" s="16"/>
      <c r="HE200" s="16"/>
      <c r="HF200" s="16"/>
      <c r="HG200" s="16"/>
      <c r="HH200" s="16"/>
      <c r="HI200" s="16"/>
      <c r="HJ200" s="16"/>
      <c r="HK200" s="16"/>
      <c r="HL200" s="16"/>
      <c r="HM200" s="16"/>
      <c r="HN200" s="16"/>
      <c r="HO200" s="16"/>
      <c r="HP200" s="16"/>
      <c r="HQ200" s="16"/>
      <c r="HR200" s="16"/>
      <c r="HS200" s="16"/>
      <c r="HT200" s="16"/>
      <c r="HU200" s="16"/>
      <c r="HV200" s="16"/>
      <c r="HW200" s="16"/>
      <c r="HX200" s="16"/>
      <c r="HY200" s="16"/>
      <c r="HZ200" s="16"/>
      <c r="IA200" s="16"/>
      <c r="IB200" s="16"/>
      <c r="IC200" s="16"/>
      <c r="ID200" s="16"/>
      <c r="IE200" s="16"/>
      <c r="IF200" s="16"/>
      <c r="IG200" s="16"/>
      <c r="IH200" s="16"/>
      <c r="II200" s="16"/>
      <c r="IJ200" s="16"/>
      <c r="IK200" s="16"/>
      <c r="IL200" s="16"/>
      <c r="IM200" s="16"/>
      <c r="IN200" s="16"/>
      <c r="IO200" s="16"/>
      <c r="IP200" s="16"/>
      <c r="IQ200" s="16"/>
      <c r="IR200" s="16"/>
      <c r="IS200" s="16"/>
      <c r="IT200" s="16"/>
      <c r="IU200" s="16"/>
      <c r="IV200" s="16"/>
      <c r="IW200" s="16"/>
      <c r="IX200" s="16"/>
      <c r="IY200" s="16"/>
      <c r="IZ200" s="16"/>
      <c r="JA200" s="16"/>
      <c r="JB200" s="16"/>
      <c r="JC200" s="16"/>
      <c r="JD200" s="16"/>
      <c r="JE200" s="16"/>
      <c r="JF200" s="16"/>
      <c r="JG200" s="16"/>
      <c r="JH200" s="16"/>
      <c r="JI200" s="16"/>
      <c r="JJ200" s="16"/>
      <c r="JK200" s="16"/>
      <c r="JL200" s="16"/>
      <c r="JM200" s="16"/>
      <c r="JN200" s="16"/>
      <c r="JO200" s="16"/>
      <c r="JP200" s="16"/>
      <c r="JQ200" s="16"/>
      <c r="JR200" s="16"/>
      <c r="JS200" s="16"/>
      <c r="JT200" s="16"/>
      <c r="JU200" s="16"/>
      <c r="JV200" s="16"/>
      <c r="JW200" s="16"/>
      <c r="JX200" s="16"/>
      <c r="JY200" s="16"/>
      <c r="JZ200" s="16"/>
      <c r="KA200" s="16"/>
      <c r="KB200" s="16"/>
      <c r="KC200" s="16"/>
      <c r="KD200" s="16"/>
      <c r="KE200" s="16"/>
      <c r="KF200" s="16"/>
      <c r="KG200" s="16"/>
      <c r="KH200" s="16"/>
      <c r="KI200" s="16"/>
      <c r="KJ200" s="16"/>
      <c r="KK200" s="16"/>
      <c r="KL200" s="16"/>
      <c r="KM200" s="16"/>
      <c r="KN200" s="16"/>
      <c r="KO200" s="16"/>
      <c r="KP200" s="16"/>
      <c r="KQ200" s="16"/>
      <c r="KR200" s="16"/>
      <c r="KS200" s="16"/>
      <c r="KT200" s="16"/>
      <c r="KU200" s="16"/>
      <c r="KV200" s="16"/>
      <c r="KW200" s="16"/>
      <c r="KX200" s="16"/>
      <c r="KY200" s="16"/>
      <c r="KZ200" s="16"/>
      <c r="LA200" s="16"/>
      <c r="LB200" s="16"/>
      <c r="LC200" s="16"/>
      <c r="LD200" s="16"/>
      <c r="LE200" s="16"/>
      <c r="LF200" s="16"/>
      <c r="LG200" s="16"/>
      <c r="LH200" s="16"/>
      <c r="LI200" s="16"/>
      <c r="LJ200" s="16"/>
      <c r="LK200" s="16"/>
      <c r="LL200" s="16"/>
      <c r="LM200" s="16"/>
      <c r="LN200" s="16"/>
      <c r="LO200" s="16"/>
      <c r="LP200" s="16"/>
      <c r="LQ200" s="16"/>
      <c r="LR200" s="16"/>
      <c r="LS200" s="16"/>
      <c r="LT200" s="16"/>
      <c r="LU200" s="16"/>
      <c r="LV200" s="16"/>
      <c r="LW200" s="16"/>
      <c r="LX200" s="16"/>
      <c r="LY200" s="16"/>
      <c r="LZ200" s="16"/>
      <c r="MA200" s="16"/>
      <c r="MB200" s="16"/>
      <c r="MC200" s="16"/>
      <c r="MD200" s="16"/>
      <c r="ME200" s="16"/>
      <c r="MF200" s="16"/>
      <c r="MG200" s="16"/>
      <c r="MH200" s="16"/>
      <c r="MI200" s="16"/>
      <c r="MJ200" s="16"/>
      <c r="MK200" s="16"/>
      <c r="ML200" s="16"/>
      <c r="MM200" s="16"/>
      <c r="MN200" s="16"/>
      <c r="MO200" s="16"/>
      <c r="MP200" s="16"/>
      <c r="MQ200" s="16"/>
      <c r="MR200" s="16"/>
      <c r="MS200" s="16"/>
      <c r="MT200" s="16"/>
      <c r="MU200" s="16"/>
      <c r="MV200" s="16"/>
      <c r="MW200" s="16"/>
      <c r="MX200" s="16"/>
      <c r="MY200" s="16"/>
      <c r="MZ200" s="16"/>
      <c r="NA200" s="16"/>
      <c r="NB200" s="16"/>
      <c r="NC200" s="16"/>
      <c r="ND200" s="16"/>
      <c r="NE200" s="16"/>
      <c r="NF200" s="16"/>
      <c r="NG200" s="16"/>
      <c r="NH200" s="16"/>
      <c r="NI200" s="16"/>
      <c r="NJ200" s="16"/>
      <c r="NK200" s="16"/>
      <c r="NL200" s="16"/>
      <c r="NM200" s="16"/>
      <c r="NN200" s="16"/>
      <c r="NO200" s="16"/>
      <c r="NP200" s="16"/>
      <c r="NQ200" s="16"/>
      <c r="NR200" s="16"/>
      <c r="NS200" s="16"/>
      <c r="NT200" s="16"/>
      <c r="NU200" s="16"/>
      <c r="NV200" s="16"/>
      <c r="NW200" s="16"/>
      <c r="NX200" s="16"/>
      <c r="NY200" s="16"/>
      <c r="NZ200" s="16"/>
      <c r="OA200" s="16"/>
      <c r="OB200" s="16"/>
      <c r="OC200" s="16"/>
      <c r="OD200" s="16"/>
      <c r="OE200" s="16"/>
      <c r="OF200" s="16"/>
      <c r="OG200" s="16"/>
      <c r="OH200" s="16"/>
      <c r="OI200" s="16"/>
      <c r="OJ200" s="16"/>
      <c r="OK200" s="16"/>
      <c r="OL200" s="16"/>
      <c r="OM200" s="16"/>
      <c r="ON200" s="16"/>
      <c r="OO200" s="16"/>
      <c r="OP200" s="16"/>
      <c r="OQ200" s="16"/>
      <c r="OR200" s="16"/>
      <c r="OS200" s="16"/>
      <c r="OT200" s="16"/>
      <c r="OU200" s="16"/>
      <c r="OV200" s="16"/>
      <c r="OW200" s="16"/>
      <c r="OX200" s="16"/>
      <c r="OY200" s="16"/>
      <c r="OZ200" s="16"/>
      <c r="PA200" s="16"/>
      <c r="PB200" s="16"/>
      <c r="PC200" s="16"/>
      <c r="PD200" s="16"/>
      <c r="PE200" s="16"/>
      <c r="PF200" s="16"/>
      <c r="PG200" s="16"/>
      <c r="PH200" s="16"/>
      <c r="PI200" s="16"/>
      <c r="PJ200" s="16"/>
      <c r="PK200" s="16"/>
      <c r="PL200" s="16"/>
      <c r="PM200" s="16"/>
      <c r="PN200" s="16"/>
      <c r="PO200" s="16"/>
      <c r="PP200" s="16"/>
      <c r="PQ200" s="16"/>
      <c r="PR200" s="16"/>
      <c r="PS200" s="16"/>
      <c r="PT200" s="16"/>
      <c r="PU200" s="16"/>
      <c r="PV200" s="16"/>
      <c r="PW200" s="16"/>
      <c r="PX200" s="16"/>
      <c r="PY200" s="16"/>
      <c r="PZ200" s="16"/>
      <c r="QA200" s="16"/>
      <c r="QB200" s="16"/>
      <c r="QC200" s="16"/>
      <c r="QD200" s="16"/>
      <c r="QE200" s="16"/>
      <c r="QF200" s="16"/>
      <c r="QG200" s="16"/>
      <c r="QH200" s="16"/>
      <c r="QI200" s="16"/>
      <c r="QJ200" s="16"/>
      <c r="QK200" s="16"/>
      <c r="QL200" s="16"/>
      <c r="QM200" s="16"/>
      <c r="QN200" s="16"/>
      <c r="QO200" s="16"/>
      <c r="QP200" s="16"/>
      <c r="QQ200" s="16"/>
      <c r="QR200" s="16"/>
      <c r="QS200" s="16"/>
      <c r="QT200" s="16"/>
      <c r="QU200" s="16"/>
      <c r="QV200" s="16"/>
      <c r="QW200" s="16"/>
      <c r="QX200" s="16"/>
      <c r="QY200" s="16"/>
      <c r="QZ200" s="16"/>
      <c r="RA200" s="16"/>
      <c r="RB200" s="16"/>
      <c r="RC200" s="16"/>
      <c r="RD200" s="16"/>
      <c r="RE200" s="16"/>
      <c r="RF200" s="16"/>
      <c r="RG200" s="16"/>
      <c r="RH200" s="16"/>
      <c r="RI200" s="16"/>
      <c r="RJ200" s="16"/>
      <c r="RK200" s="16"/>
      <c r="RL200" s="16"/>
      <c r="RM200" s="16"/>
      <c r="RN200" s="16"/>
      <c r="RO200" s="16"/>
      <c r="RP200" s="16"/>
      <c r="RQ200" s="16"/>
      <c r="RR200" s="16"/>
      <c r="RS200" s="16"/>
      <c r="RT200" s="16"/>
      <c r="RU200" s="16"/>
      <c r="RV200" s="16"/>
      <c r="RW200" s="16"/>
      <c r="RX200" s="16"/>
      <c r="RY200" s="16"/>
      <c r="RZ200" s="16"/>
      <c r="SA200" s="16"/>
      <c r="SB200" s="16"/>
      <c r="SC200" s="16"/>
      <c r="SD200" s="16"/>
      <c r="SE200" s="16"/>
      <c r="SF200" s="16"/>
      <c r="SG200" s="16"/>
      <c r="SH200" s="16"/>
      <c r="SI200" s="16"/>
      <c r="SJ200" s="16"/>
      <c r="SK200" s="16"/>
      <c r="SL200" s="16"/>
      <c r="SM200" s="16"/>
      <c r="SN200" s="16"/>
      <c r="SO200" s="16"/>
      <c r="SP200" s="16"/>
      <c r="SQ200" s="16"/>
      <c r="SR200" s="16"/>
      <c r="SS200" s="16"/>
      <c r="ST200" s="16"/>
      <c r="SU200" s="16"/>
      <c r="SV200" s="16"/>
      <c r="SW200" s="16"/>
      <c r="SX200" s="16"/>
      <c r="SY200" s="16"/>
      <c r="SZ200" s="16"/>
      <c r="TA200" s="16"/>
      <c r="TB200" s="16"/>
      <c r="TC200" s="16"/>
      <c r="TD200" s="16"/>
      <c r="TE200" s="16"/>
      <c r="TF200" s="16"/>
      <c r="TG200" s="16"/>
      <c r="TH200" s="16"/>
      <c r="TI200" s="16"/>
      <c r="TJ200" s="16"/>
      <c r="TK200" s="16"/>
      <c r="TL200" s="16"/>
      <c r="TM200" s="16"/>
      <c r="TN200" s="16"/>
      <c r="TO200" s="16"/>
      <c r="TP200" s="16"/>
    </row>
    <row r="201" spans="1:536" s="98" customFormat="1" x14ac:dyDescent="0.35">
      <c r="A201" s="623"/>
      <c r="B201" s="623"/>
      <c r="C201" s="623"/>
      <c r="D201" s="16"/>
      <c r="E201" s="16"/>
      <c r="F201" s="623"/>
      <c r="G201" s="623"/>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D201" s="16"/>
      <c r="GE201" s="16"/>
      <c r="GF201" s="16"/>
      <c r="GG201" s="16"/>
      <c r="GH201" s="16"/>
      <c r="GI201" s="16"/>
      <c r="GJ201" s="16"/>
      <c r="GK201" s="16"/>
      <c r="GL201" s="16"/>
      <c r="GM201" s="16"/>
      <c r="GN201" s="16"/>
      <c r="GO201" s="16"/>
      <c r="GP201" s="16"/>
      <c r="GQ201" s="16"/>
      <c r="GR201" s="16"/>
      <c r="GS201" s="16"/>
      <c r="GT201" s="16"/>
      <c r="GU201" s="16"/>
      <c r="GV201" s="16"/>
      <c r="GW201" s="16"/>
      <c r="GX201" s="16"/>
      <c r="GY201" s="16"/>
      <c r="GZ201" s="16"/>
      <c r="HA201" s="16"/>
      <c r="HB201" s="16"/>
      <c r="HC201" s="16"/>
      <c r="HD201" s="16"/>
      <c r="HE201" s="16"/>
      <c r="HF201" s="16"/>
      <c r="HG201" s="16"/>
      <c r="HH201" s="16"/>
      <c r="HI201" s="16"/>
      <c r="HJ201" s="16"/>
      <c r="HK201" s="16"/>
      <c r="HL201" s="16"/>
      <c r="HM201" s="16"/>
      <c r="HN201" s="16"/>
      <c r="HO201" s="16"/>
      <c r="HP201" s="16"/>
      <c r="HQ201" s="16"/>
      <c r="HR201" s="16"/>
      <c r="HS201" s="16"/>
      <c r="HT201" s="16"/>
      <c r="HU201" s="16"/>
      <c r="HV201" s="16"/>
      <c r="HW201" s="16"/>
      <c r="HX201" s="16"/>
      <c r="HY201" s="16"/>
      <c r="HZ201" s="16"/>
      <c r="IA201" s="16"/>
      <c r="IB201" s="16"/>
      <c r="IC201" s="16"/>
      <c r="ID201" s="16"/>
      <c r="IE201" s="16"/>
      <c r="IF201" s="16"/>
      <c r="IG201" s="16"/>
      <c r="IH201" s="16"/>
      <c r="II201" s="16"/>
      <c r="IJ201" s="16"/>
      <c r="IK201" s="16"/>
      <c r="IL201" s="16"/>
      <c r="IM201" s="16"/>
      <c r="IN201" s="16"/>
      <c r="IO201" s="16"/>
      <c r="IP201" s="16"/>
      <c r="IQ201" s="16"/>
      <c r="IR201" s="16"/>
      <c r="IS201" s="16"/>
      <c r="IT201" s="16"/>
      <c r="IU201" s="16"/>
      <c r="IV201" s="16"/>
      <c r="IW201" s="16"/>
      <c r="IX201" s="16"/>
      <c r="IY201" s="16"/>
      <c r="IZ201" s="16"/>
      <c r="JA201" s="16"/>
      <c r="JB201" s="16"/>
      <c r="JC201" s="16"/>
      <c r="JD201" s="16"/>
      <c r="JE201" s="16"/>
      <c r="JF201" s="16"/>
      <c r="JG201" s="16"/>
      <c r="JH201" s="16"/>
      <c r="JI201" s="16"/>
      <c r="JJ201" s="16"/>
      <c r="JK201" s="16"/>
      <c r="JL201" s="16"/>
      <c r="JM201" s="16"/>
      <c r="JN201" s="16"/>
      <c r="JO201" s="16"/>
      <c r="JP201" s="16"/>
      <c r="JQ201" s="16"/>
      <c r="JR201" s="16"/>
      <c r="JS201" s="16"/>
      <c r="JT201" s="16"/>
      <c r="JU201" s="16"/>
      <c r="JV201" s="16"/>
      <c r="JW201" s="16"/>
      <c r="JX201" s="16"/>
      <c r="JY201" s="16"/>
      <c r="JZ201" s="16"/>
      <c r="KA201" s="16"/>
      <c r="KB201" s="16"/>
      <c r="KC201" s="16"/>
      <c r="KD201" s="16"/>
      <c r="KE201" s="16"/>
      <c r="KF201" s="16"/>
      <c r="KG201" s="16"/>
      <c r="KH201" s="16"/>
      <c r="KI201" s="16"/>
      <c r="KJ201" s="16"/>
      <c r="KK201" s="16"/>
      <c r="KL201" s="16"/>
      <c r="KM201" s="16"/>
      <c r="KN201" s="16"/>
      <c r="KO201" s="16"/>
      <c r="KP201" s="16"/>
      <c r="KQ201" s="16"/>
      <c r="KR201" s="16"/>
      <c r="KS201" s="16"/>
      <c r="KT201" s="16"/>
      <c r="KU201" s="16"/>
      <c r="KV201" s="16"/>
      <c r="KW201" s="16"/>
      <c r="KX201" s="16"/>
      <c r="KY201" s="16"/>
      <c r="KZ201" s="16"/>
      <c r="LA201" s="16"/>
      <c r="LB201" s="16"/>
      <c r="LC201" s="16"/>
      <c r="LD201" s="16"/>
      <c r="LE201" s="16"/>
      <c r="LF201" s="16"/>
      <c r="LG201" s="16"/>
      <c r="LH201" s="16"/>
      <c r="LI201" s="16"/>
      <c r="LJ201" s="16"/>
      <c r="LK201" s="16"/>
      <c r="LL201" s="16"/>
      <c r="LM201" s="16"/>
      <c r="LN201" s="16"/>
      <c r="LO201" s="16"/>
      <c r="LP201" s="16"/>
      <c r="LQ201" s="16"/>
      <c r="LR201" s="16"/>
      <c r="LS201" s="16"/>
      <c r="LT201" s="16"/>
      <c r="LU201" s="16"/>
      <c r="LV201" s="16"/>
      <c r="LW201" s="16"/>
      <c r="LX201" s="16"/>
      <c r="LY201" s="16"/>
      <c r="LZ201" s="16"/>
      <c r="MA201" s="16"/>
      <c r="MB201" s="16"/>
      <c r="MC201" s="16"/>
      <c r="MD201" s="16"/>
      <c r="ME201" s="16"/>
      <c r="MF201" s="16"/>
      <c r="MG201" s="16"/>
      <c r="MH201" s="16"/>
      <c r="MI201" s="16"/>
      <c r="MJ201" s="16"/>
      <c r="MK201" s="16"/>
      <c r="ML201" s="16"/>
      <c r="MM201" s="16"/>
      <c r="MN201" s="16"/>
      <c r="MO201" s="16"/>
      <c r="MP201" s="16"/>
      <c r="MQ201" s="16"/>
      <c r="MR201" s="16"/>
      <c r="MS201" s="16"/>
      <c r="MT201" s="16"/>
      <c r="MU201" s="16"/>
      <c r="MV201" s="16"/>
      <c r="MW201" s="16"/>
      <c r="MX201" s="16"/>
      <c r="MY201" s="16"/>
      <c r="MZ201" s="16"/>
      <c r="NA201" s="16"/>
      <c r="NB201" s="16"/>
      <c r="NC201" s="16"/>
      <c r="ND201" s="16"/>
      <c r="NE201" s="16"/>
      <c r="NF201" s="16"/>
      <c r="NG201" s="16"/>
      <c r="NH201" s="16"/>
      <c r="NI201" s="16"/>
      <c r="NJ201" s="16"/>
      <c r="NK201" s="16"/>
      <c r="NL201" s="16"/>
      <c r="NM201" s="16"/>
      <c r="NN201" s="16"/>
      <c r="NO201" s="16"/>
      <c r="NP201" s="16"/>
      <c r="NQ201" s="16"/>
      <c r="NR201" s="16"/>
      <c r="NS201" s="16"/>
      <c r="NT201" s="16"/>
      <c r="NU201" s="16"/>
      <c r="NV201" s="16"/>
      <c r="NW201" s="16"/>
      <c r="NX201" s="16"/>
      <c r="NY201" s="16"/>
      <c r="NZ201" s="16"/>
      <c r="OA201" s="16"/>
      <c r="OB201" s="16"/>
      <c r="OC201" s="16"/>
      <c r="OD201" s="16"/>
      <c r="OE201" s="16"/>
      <c r="OF201" s="16"/>
      <c r="OG201" s="16"/>
      <c r="OH201" s="16"/>
      <c r="OI201" s="16"/>
      <c r="OJ201" s="16"/>
      <c r="OK201" s="16"/>
      <c r="OL201" s="16"/>
      <c r="OM201" s="16"/>
      <c r="ON201" s="16"/>
      <c r="OO201" s="16"/>
      <c r="OP201" s="16"/>
      <c r="OQ201" s="16"/>
      <c r="OR201" s="16"/>
      <c r="OS201" s="16"/>
      <c r="OT201" s="16"/>
      <c r="OU201" s="16"/>
      <c r="OV201" s="16"/>
      <c r="OW201" s="16"/>
      <c r="OX201" s="16"/>
      <c r="OY201" s="16"/>
      <c r="OZ201" s="16"/>
      <c r="PA201" s="16"/>
      <c r="PB201" s="16"/>
      <c r="PC201" s="16"/>
      <c r="PD201" s="16"/>
      <c r="PE201" s="16"/>
      <c r="PF201" s="16"/>
      <c r="PG201" s="16"/>
      <c r="PH201" s="16"/>
      <c r="PI201" s="16"/>
      <c r="PJ201" s="16"/>
      <c r="PK201" s="16"/>
      <c r="PL201" s="16"/>
      <c r="PM201" s="16"/>
      <c r="PN201" s="16"/>
      <c r="PO201" s="16"/>
      <c r="PP201" s="16"/>
      <c r="PQ201" s="16"/>
      <c r="PR201" s="16"/>
      <c r="PS201" s="16"/>
      <c r="PT201" s="16"/>
      <c r="PU201" s="16"/>
      <c r="PV201" s="16"/>
      <c r="PW201" s="16"/>
      <c r="PX201" s="16"/>
      <c r="PY201" s="16"/>
      <c r="PZ201" s="16"/>
      <c r="QA201" s="16"/>
      <c r="QB201" s="16"/>
      <c r="QC201" s="16"/>
      <c r="QD201" s="16"/>
      <c r="QE201" s="16"/>
      <c r="QF201" s="16"/>
      <c r="QG201" s="16"/>
      <c r="QH201" s="16"/>
      <c r="QI201" s="16"/>
      <c r="QJ201" s="16"/>
      <c r="QK201" s="16"/>
      <c r="QL201" s="16"/>
      <c r="QM201" s="16"/>
      <c r="QN201" s="16"/>
      <c r="QO201" s="16"/>
      <c r="QP201" s="16"/>
      <c r="QQ201" s="16"/>
      <c r="QR201" s="16"/>
      <c r="QS201" s="16"/>
      <c r="QT201" s="16"/>
      <c r="QU201" s="16"/>
      <c r="QV201" s="16"/>
      <c r="QW201" s="16"/>
      <c r="QX201" s="16"/>
      <c r="QY201" s="16"/>
      <c r="QZ201" s="16"/>
      <c r="RA201" s="16"/>
      <c r="RB201" s="16"/>
      <c r="RC201" s="16"/>
      <c r="RD201" s="16"/>
      <c r="RE201" s="16"/>
      <c r="RF201" s="16"/>
      <c r="RG201" s="16"/>
      <c r="RH201" s="16"/>
      <c r="RI201" s="16"/>
      <c r="RJ201" s="16"/>
      <c r="RK201" s="16"/>
      <c r="RL201" s="16"/>
      <c r="RM201" s="16"/>
      <c r="RN201" s="16"/>
      <c r="RO201" s="16"/>
      <c r="RP201" s="16"/>
      <c r="RQ201" s="16"/>
      <c r="RR201" s="16"/>
      <c r="RS201" s="16"/>
      <c r="RT201" s="16"/>
      <c r="RU201" s="16"/>
      <c r="RV201" s="16"/>
      <c r="RW201" s="16"/>
      <c r="RX201" s="16"/>
      <c r="RY201" s="16"/>
      <c r="RZ201" s="16"/>
      <c r="SA201" s="16"/>
      <c r="SB201" s="16"/>
      <c r="SC201" s="16"/>
      <c r="SD201" s="16"/>
      <c r="SE201" s="16"/>
      <c r="SF201" s="16"/>
      <c r="SG201" s="16"/>
      <c r="SH201" s="16"/>
      <c r="SI201" s="16"/>
      <c r="SJ201" s="16"/>
      <c r="SK201" s="16"/>
      <c r="SL201" s="16"/>
      <c r="SM201" s="16"/>
      <c r="SN201" s="16"/>
      <c r="SO201" s="16"/>
      <c r="SP201" s="16"/>
      <c r="SQ201" s="16"/>
      <c r="SR201" s="16"/>
      <c r="SS201" s="16"/>
      <c r="ST201" s="16"/>
      <c r="SU201" s="16"/>
      <c r="SV201" s="16"/>
      <c r="SW201" s="16"/>
      <c r="SX201" s="16"/>
      <c r="SY201" s="16"/>
      <c r="SZ201" s="16"/>
      <c r="TA201" s="16"/>
      <c r="TB201" s="16"/>
      <c r="TC201" s="16"/>
      <c r="TD201" s="16"/>
      <c r="TE201" s="16"/>
      <c r="TF201" s="16"/>
      <c r="TG201" s="16"/>
      <c r="TH201" s="16"/>
      <c r="TI201" s="16"/>
      <c r="TJ201" s="16"/>
      <c r="TK201" s="16"/>
      <c r="TL201" s="16"/>
      <c r="TM201" s="16"/>
      <c r="TN201" s="16"/>
      <c r="TO201" s="16"/>
      <c r="TP201" s="16"/>
    </row>
    <row r="202" spans="1:536" s="98" customFormat="1" x14ac:dyDescent="0.35">
      <c r="A202" s="623"/>
      <c r="B202" s="623"/>
      <c r="C202" s="623"/>
      <c r="D202" s="16"/>
      <c r="E202" s="16"/>
      <c r="F202" s="623"/>
      <c r="G202" s="623"/>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D202" s="16"/>
      <c r="GE202" s="16"/>
      <c r="GF202" s="16"/>
      <c r="GG202" s="16"/>
      <c r="GH202" s="16"/>
      <c r="GI202" s="16"/>
      <c r="GJ202" s="16"/>
      <c r="GK202" s="16"/>
      <c r="GL202" s="16"/>
      <c r="GM202" s="16"/>
      <c r="GN202" s="16"/>
      <c r="GO202" s="16"/>
      <c r="GP202" s="16"/>
      <c r="GQ202" s="16"/>
      <c r="GR202" s="16"/>
      <c r="GS202" s="16"/>
      <c r="GT202" s="16"/>
      <c r="GU202" s="16"/>
      <c r="GV202" s="16"/>
      <c r="GW202" s="16"/>
      <c r="GX202" s="16"/>
      <c r="GY202" s="16"/>
      <c r="GZ202" s="16"/>
      <c r="HA202" s="16"/>
      <c r="HB202" s="16"/>
      <c r="HC202" s="16"/>
      <c r="HD202" s="16"/>
      <c r="HE202" s="16"/>
      <c r="HF202" s="16"/>
      <c r="HG202" s="16"/>
      <c r="HH202" s="16"/>
      <c r="HI202" s="16"/>
      <c r="HJ202" s="16"/>
      <c r="HK202" s="16"/>
      <c r="HL202" s="16"/>
      <c r="HM202" s="16"/>
      <c r="HN202" s="16"/>
      <c r="HO202" s="16"/>
      <c r="HP202" s="16"/>
      <c r="HQ202" s="16"/>
      <c r="HR202" s="16"/>
      <c r="HS202" s="16"/>
      <c r="HT202" s="16"/>
      <c r="HU202" s="16"/>
      <c r="HV202" s="16"/>
      <c r="HW202" s="16"/>
      <c r="HX202" s="16"/>
      <c r="HY202" s="16"/>
      <c r="HZ202" s="16"/>
      <c r="IA202" s="16"/>
      <c r="IB202" s="16"/>
      <c r="IC202" s="16"/>
      <c r="ID202" s="16"/>
      <c r="IE202" s="16"/>
      <c r="IF202" s="16"/>
      <c r="IG202" s="16"/>
      <c r="IH202" s="16"/>
      <c r="II202" s="16"/>
      <c r="IJ202" s="16"/>
      <c r="IK202" s="16"/>
      <c r="IL202" s="16"/>
      <c r="IM202" s="16"/>
      <c r="IN202" s="16"/>
      <c r="IO202" s="16"/>
      <c r="IP202" s="16"/>
      <c r="IQ202" s="16"/>
      <c r="IR202" s="16"/>
      <c r="IS202" s="16"/>
      <c r="IT202" s="16"/>
      <c r="IU202" s="16"/>
      <c r="IV202" s="16"/>
      <c r="IW202" s="16"/>
      <c r="IX202" s="16"/>
      <c r="IY202" s="16"/>
      <c r="IZ202" s="16"/>
      <c r="JA202" s="16"/>
      <c r="JB202" s="16"/>
      <c r="JC202" s="16"/>
      <c r="JD202" s="16"/>
      <c r="JE202" s="16"/>
      <c r="JF202" s="16"/>
      <c r="JG202" s="16"/>
      <c r="JH202" s="16"/>
      <c r="JI202" s="16"/>
      <c r="JJ202" s="16"/>
      <c r="JK202" s="16"/>
      <c r="JL202" s="16"/>
      <c r="JM202" s="16"/>
      <c r="JN202" s="16"/>
      <c r="JO202" s="16"/>
      <c r="JP202" s="16"/>
      <c r="JQ202" s="16"/>
      <c r="JR202" s="16"/>
      <c r="JS202" s="16"/>
      <c r="JT202" s="16"/>
      <c r="JU202" s="16"/>
      <c r="JV202" s="16"/>
      <c r="JW202" s="16"/>
      <c r="JX202" s="16"/>
      <c r="JY202" s="16"/>
      <c r="JZ202" s="16"/>
      <c r="KA202" s="16"/>
      <c r="KB202" s="16"/>
      <c r="KC202" s="16"/>
      <c r="KD202" s="16"/>
      <c r="KE202" s="16"/>
      <c r="KF202" s="16"/>
      <c r="KG202" s="16"/>
      <c r="KH202" s="16"/>
      <c r="KI202" s="16"/>
      <c r="KJ202" s="16"/>
      <c r="KK202" s="16"/>
      <c r="KL202" s="16"/>
      <c r="KM202" s="16"/>
      <c r="KN202" s="16"/>
      <c r="KO202" s="16"/>
      <c r="KP202" s="16"/>
      <c r="KQ202" s="16"/>
      <c r="KR202" s="16"/>
      <c r="KS202" s="16"/>
      <c r="KT202" s="16"/>
      <c r="KU202" s="16"/>
      <c r="KV202" s="16"/>
      <c r="KW202" s="16"/>
      <c r="KX202" s="16"/>
      <c r="KY202" s="16"/>
      <c r="KZ202" s="16"/>
      <c r="LA202" s="16"/>
      <c r="LB202" s="16"/>
      <c r="LC202" s="16"/>
      <c r="LD202" s="16"/>
      <c r="LE202" s="16"/>
      <c r="LF202" s="16"/>
      <c r="LG202" s="16"/>
      <c r="LH202" s="16"/>
      <c r="LI202" s="16"/>
      <c r="LJ202" s="16"/>
      <c r="LK202" s="16"/>
      <c r="LL202" s="16"/>
      <c r="LM202" s="16"/>
      <c r="LN202" s="16"/>
      <c r="LO202" s="16"/>
      <c r="LP202" s="16"/>
      <c r="LQ202" s="16"/>
      <c r="LR202" s="16"/>
      <c r="LS202" s="16"/>
      <c r="LT202" s="16"/>
      <c r="LU202" s="16"/>
      <c r="LV202" s="16"/>
      <c r="LW202" s="16"/>
      <c r="LX202" s="16"/>
      <c r="LY202" s="16"/>
      <c r="LZ202" s="16"/>
      <c r="MA202" s="16"/>
      <c r="MB202" s="16"/>
      <c r="MC202" s="16"/>
      <c r="MD202" s="16"/>
      <c r="ME202" s="16"/>
      <c r="MF202" s="16"/>
      <c r="MG202" s="16"/>
      <c r="MH202" s="16"/>
      <c r="MI202" s="16"/>
      <c r="MJ202" s="16"/>
      <c r="MK202" s="16"/>
      <c r="ML202" s="16"/>
      <c r="MM202" s="16"/>
      <c r="MN202" s="16"/>
      <c r="MO202" s="16"/>
      <c r="MP202" s="16"/>
      <c r="MQ202" s="16"/>
      <c r="MR202" s="16"/>
      <c r="MS202" s="16"/>
      <c r="MT202" s="16"/>
      <c r="MU202" s="16"/>
      <c r="MV202" s="16"/>
      <c r="MW202" s="16"/>
      <c r="MX202" s="16"/>
      <c r="MY202" s="16"/>
      <c r="MZ202" s="16"/>
      <c r="NA202" s="16"/>
      <c r="NB202" s="16"/>
      <c r="NC202" s="16"/>
      <c r="ND202" s="16"/>
      <c r="NE202" s="16"/>
      <c r="NF202" s="16"/>
      <c r="NG202" s="16"/>
      <c r="NH202" s="16"/>
      <c r="NI202" s="16"/>
      <c r="NJ202" s="16"/>
      <c r="NK202" s="16"/>
      <c r="NL202" s="16"/>
      <c r="NM202" s="16"/>
      <c r="NN202" s="16"/>
      <c r="NO202" s="16"/>
      <c r="NP202" s="16"/>
      <c r="NQ202" s="16"/>
      <c r="NR202" s="16"/>
      <c r="NS202" s="16"/>
      <c r="NT202" s="16"/>
      <c r="NU202" s="16"/>
      <c r="NV202" s="16"/>
      <c r="NW202" s="16"/>
      <c r="NX202" s="16"/>
      <c r="NY202" s="16"/>
      <c r="NZ202" s="16"/>
      <c r="OA202" s="16"/>
      <c r="OB202" s="16"/>
      <c r="OC202" s="16"/>
      <c r="OD202" s="16"/>
      <c r="OE202" s="16"/>
      <c r="OF202" s="16"/>
      <c r="OG202" s="16"/>
      <c r="OH202" s="16"/>
      <c r="OI202" s="16"/>
      <c r="OJ202" s="16"/>
      <c r="OK202" s="16"/>
      <c r="OL202" s="16"/>
      <c r="OM202" s="16"/>
      <c r="ON202" s="16"/>
      <c r="OO202" s="16"/>
      <c r="OP202" s="16"/>
      <c r="OQ202" s="16"/>
      <c r="OR202" s="16"/>
      <c r="OS202" s="16"/>
      <c r="OT202" s="16"/>
      <c r="OU202" s="16"/>
      <c r="OV202" s="16"/>
      <c r="OW202" s="16"/>
      <c r="OX202" s="16"/>
      <c r="OY202" s="16"/>
      <c r="OZ202" s="16"/>
      <c r="PA202" s="16"/>
      <c r="PB202" s="16"/>
      <c r="PC202" s="16"/>
      <c r="PD202" s="16"/>
      <c r="PE202" s="16"/>
      <c r="PF202" s="16"/>
      <c r="PG202" s="16"/>
      <c r="PH202" s="16"/>
      <c r="PI202" s="16"/>
      <c r="PJ202" s="16"/>
      <c r="PK202" s="16"/>
      <c r="PL202" s="16"/>
      <c r="PM202" s="16"/>
      <c r="PN202" s="16"/>
      <c r="PO202" s="16"/>
      <c r="PP202" s="16"/>
      <c r="PQ202" s="16"/>
      <c r="PR202" s="16"/>
      <c r="PS202" s="16"/>
      <c r="PT202" s="16"/>
      <c r="PU202" s="16"/>
      <c r="PV202" s="16"/>
      <c r="PW202" s="16"/>
      <c r="PX202" s="16"/>
      <c r="PY202" s="16"/>
      <c r="PZ202" s="16"/>
      <c r="QA202" s="16"/>
      <c r="QB202" s="16"/>
      <c r="QC202" s="16"/>
      <c r="QD202" s="16"/>
      <c r="QE202" s="16"/>
      <c r="QF202" s="16"/>
      <c r="QG202" s="16"/>
      <c r="QH202" s="16"/>
      <c r="QI202" s="16"/>
      <c r="QJ202" s="16"/>
      <c r="QK202" s="16"/>
      <c r="QL202" s="16"/>
      <c r="QM202" s="16"/>
      <c r="QN202" s="16"/>
      <c r="QO202" s="16"/>
      <c r="QP202" s="16"/>
      <c r="QQ202" s="16"/>
      <c r="QR202" s="16"/>
      <c r="QS202" s="16"/>
      <c r="QT202" s="16"/>
      <c r="QU202" s="16"/>
      <c r="QV202" s="16"/>
      <c r="QW202" s="16"/>
      <c r="QX202" s="16"/>
      <c r="QY202" s="16"/>
      <c r="QZ202" s="16"/>
      <c r="RA202" s="16"/>
      <c r="RB202" s="16"/>
      <c r="RC202" s="16"/>
      <c r="RD202" s="16"/>
      <c r="RE202" s="16"/>
      <c r="RF202" s="16"/>
      <c r="RG202" s="16"/>
      <c r="RH202" s="16"/>
      <c r="RI202" s="16"/>
      <c r="RJ202" s="16"/>
      <c r="RK202" s="16"/>
      <c r="RL202" s="16"/>
      <c r="RM202" s="16"/>
      <c r="RN202" s="16"/>
      <c r="RO202" s="16"/>
      <c r="RP202" s="16"/>
      <c r="RQ202" s="16"/>
      <c r="RR202" s="16"/>
      <c r="RS202" s="16"/>
      <c r="RT202" s="16"/>
      <c r="RU202" s="16"/>
      <c r="RV202" s="16"/>
      <c r="RW202" s="16"/>
      <c r="RX202" s="16"/>
      <c r="RY202" s="16"/>
      <c r="RZ202" s="16"/>
      <c r="SA202" s="16"/>
      <c r="SB202" s="16"/>
      <c r="SC202" s="16"/>
      <c r="SD202" s="16"/>
      <c r="SE202" s="16"/>
      <c r="SF202" s="16"/>
      <c r="SG202" s="16"/>
      <c r="SH202" s="16"/>
      <c r="SI202" s="16"/>
      <c r="SJ202" s="16"/>
      <c r="SK202" s="16"/>
      <c r="SL202" s="16"/>
      <c r="SM202" s="16"/>
      <c r="SN202" s="16"/>
      <c r="SO202" s="16"/>
      <c r="SP202" s="16"/>
      <c r="SQ202" s="16"/>
      <c r="SR202" s="16"/>
      <c r="SS202" s="16"/>
      <c r="ST202" s="16"/>
      <c r="SU202" s="16"/>
      <c r="SV202" s="16"/>
      <c r="SW202" s="16"/>
      <c r="SX202" s="16"/>
      <c r="SY202" s="16"/>
      <c r="SZ202" s="16"/>
      <c r="TA202" s="16"/>
      <c r="TB202" s="16"/>
      <c r="TC202" s="16"/>
      <c r="TD202" s="16"/>
      <c r="TE202" s="16"/>
      <c r="TF202" s="16"/>
      <c r="TG202" s="16"/>
      <c r="TH202" s="16"/>
      <c r="TI202" s="16"/>
      <c r="TJ202" s="16"/>
      <c r="TK202" s="16"/>
      <c r="TL202" s="16"/>
      <c r="TM202" s="16"/>
      <c r="TN202" s="16"/>
      <c r="TO202" s="16"/>
      <c r="TP202" s="16"/>
    </row>
    <row r="203" spans="1:536" s="98" customFormat="1" x14ac:dyDescent="0.35">
      <c r="A203" s="623"/>
      <c r="B203" s="623"/>
      <c r="C203" s="623"/>
      <c r="D203" s="16"/>
      <c r="E203" s="16"/>
      <c r="F203" s="623"/>
      <c r="G203" s="623"/>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D203" s="16"/>
      <c r="GE203" s="16"/>
      <c r="GF203" s="16"/>
      <c r="GG203" s="16"/>
      <c r="GH203" s="16"/>
      <c r="GI203" s="16"/>
      <c r="GJ203" s="16"/>
      <c r="GK203" s="16"/>
      <c r="GL203" s="16"/>
      <c r="GM203" s="16"/>
      <c r="GN203" s="16"/>
      <c r="GO203" s="16"/>
      <c r="GP203" s="16"/>
      <c r="GQ203" s="16"/>
      <c r="GR203" s="16"/>
      <c r="GS203" s="16"/>
      <c r="GT203" s="16"/>
      <c r="GU203" s="16"/>
      <c r="GV203" s="16"/>
      <c r="GW203" s="16"/>
      <c r="GX203" s="16"/>
      <c r="GY203" s="16"/>
      <c r="GZ203" s="16"/>
      <c r="HA203" s="16"/>
      <c r="HB203" s="16"/>
      <c r="HC203" s="16"/>
      <c r="HD203" s="16"/>
      <c r="HE203" s="16"/>
      <c r="HF203" s="16"/>
      <c r="HG203" s="16"/>
      <c r="HH203" s="16"/>
      <c r="HI203" s="16"/>
      <c r="HJ203" s="16"/>
      <c r="HK203" s="16"/>
      <c r="HL203" s="16"/>
      <c r="HM203" s="16"/>
      <c r="HN203" s="16"/>
      <c r="HO203" s="16"/>
      <c r="HP203" s="16"/>
      <c r="HQ203" s="16"/>
      <c r="HR203" s="16"/>
      <c r="HS203" s="16"/>
      <c r="HT203" s="16"/>
      <c r="HU203" s="16"/>
      <c r="HV203" s="16"/>
      <c r="HW203" s="16"/>
      <c r="HX203" s="16"/>
      <c r="HY203" s="16"/>
      <c r="HZ203" s="16"/>
      <c r="IA203" s="16"/>
      <c r="IB203" s="16"/>
      <c r="IC203" s="16"/>
      <c r="ID203" s="16"/>
      <c r="IE203" s="16"/>
      <c r="IF203" s="16"/>
      <c r="IG203" s="16"/>
      <c r="IH203" s="16"/>
      <c r="II203" s="16"/>
      <c r="IJ203" s="16"/>
      <c r="IK203" s="16"/>
      <c r="IL203" s="16"/>
      <c r="IM203" s="16"/>
      <c r="IN203" s="16"/>
      <c r="IO203" s="16"/>
      <c r="IP203" s="16"/>
      <c r="IQ203" s="16"/>
      <c r="IR203" s="16"/>
      <c r="IS203" s="16"/>
      <c r="IT203" s="16"/>
      <c r="IU203" s="16"/>
      <c r="IV203" s="16"/>
      <c r="IW203" s="16"/>
      <c r="IX203" s="16"/>
      <c r="IY203" s="16"/>
      <c r="IZ203" s="16"/>
      <c r="JA203" s="16"/>
      <c r="JB203" s="16"/>
      <c r="JC203" s="16"/>
      <c r="JD203" s="16"/>
      <c r="JE203" s="16"/>
      <c r="JF203" s="16"/>
      <c r="JG203" s="16"/>
      <c r="JH203" s="16"/>
      <c r="JI203" s="16"/>
      <c r="JJ203" s="16"/>
      <c r="JK203" s="16"/>
      <c r="JL203" s="16"/>
      <c r="JM203" s="16"/>
      <c r="JN203" s="16"/>
      <c r="JO203" s="16"/>
      <c r="JP203" s="16"/>
      <c r="JQ203" s="16"/>
      <c r="JR203" s="16"/>
      <c r="JS203" s="16"/>
      <c r="JT203" s="16"/>
      <c r="JU203" s="16"/>
      <c r="JV203" s="16"/>
      <c r="JW203" s="16"/>
      <c r="JX203" s="16"/>
      <c r="JY203" s="16"/>
      <c r="JZ203" s="16"/>
      <c r="KA203" s="16"/>
      <c r="KB203" s="16"/>
      <c r="KC203" s="16"/>
      <c r="KD203" s="16"/>
      <c r="KE203" s="16"/>
      <c r="KF203" s="16"/>
      <c r="KG203" s="16"/>
      <c r="KH203" s="16"/>
      <c r="KI203" s="16"/>
      <c r="KJ203" s="16"/>
      <c r="KK203" s="16"/>
      <c r="KL203" s="16"/>
      <c r="KM203" s="16"/>
      <c r="KN203" s="16"/>
      <c r="KO203" s="16"/>
      <c r="KP203" s="16"/>
      <c r="KQ203" s="16"/>
      <c r="KR203" s="16"/>
      <c r="KS203" s="16"/>
      <c r="KT203" s="16"/>
      <c r="KU203" s="16"/>
      <c r="KV203" s="16"/>
      <c r="KW203" s="16"/>
      <c r="KX203" s="16"/>
      <c r="KY203" s="16"/>
      <c r="KZ203" s="16"/>
      <c r="LA203" s="16"/>
      <c r="LB203" s="16"/>
      <c r="LC203" s="16"/>
      <c r="LD203" s="16"/>
      <c r="LE203" s="16"/>
      <c r="LF203" s="16"/>
      <c r="LG203" s="16"/>
      <c r="LH203" s="16"/>
      <c r="LI203" s="16"/>
      <c r="LJ203" s="16"/>
      <c r="LK203" s="16"/>
      <c r="LL203" s="16"/>
      <c r="LM203" s="16"/>
      <c r="LN203" s="16"/>
      <c r="LO203" s="16"/>
      <c r="LP203" s="16"/>
      <c r="LQ203" s="16"/>
      <c r="LR203" s="16"/>
      <c r="LS203" s="16"/>
      <c r="LT203" s="16"/>
      <c r="LU203" s="16"/>
      <c r="LV203" s="16"/>
      <c r="LW203" s="16"/>
      <c r="LX203" s="16"/>
      <c r="LY203" s="16"/>
      <c r="LZ203" s="16"/>
      <c r="MA203" s="16"/>
      <c r="MB203" s="16"/>
      <c r="MC203" s="16"/>
      <c r="MD203" s="16"/>
      <c r="ME203" s="16"/>
      <c r="MF203" s="16"/>
      <c r="MG203" s="16"/>
      <c r="MH203" s="16"/>
      <c r="MI203" s="16"/>
      <c r="MJ203" s="16"/>
      <c r="MK203" s="16"/>
      <c r="ML203" s="16"/>
      <c r="MM203" s="16"/>
      <c r="MN203" s="16"/>
      <c r="MO203" s="16"/>
      <c r="MP203" s="16"/>
      <c r="MQ203" s="16"/>
      <c r="MR203" s="16"/>
      <c r="MS203" s="16"/>
      <c r="MT203" s="16"/>
      <c r="MU203" s="16"/>
      <c r="MV203" s="16"/>
      <c r="MW203" s="16"/>
      <c r="MX203" s="16"/>
      <c r="MY203" s="16"/>
      <c r="MZ203" s="16"/>
      <c r="NA203" s="16"/>
      <c r="NB203" s="16"/>
      <c r="NC203" s="16"/>
      <c r="ND203" s="16"/>
      <c r="NE203" s="16"/>
      <c r="NF203" s="16"/>
      <c r="NG203" s="16"/>
      <c r="NH203" s="16"/>
      <c r="NI203" s="16"/>
      <c r="NJ203" s="16"/>
      <c r="NK203" s="16"/>
      <c r="NL203" s="16"/>
      <c r="NM203" s="16"/>
      <c r="NN203" s="16"/>
      <c r="NO203" s="16"/>
      <c r="NP203" s="16"/>
      <c r="NQ203" s="16"/>
      <c r="NR203" s="16"/>
      <c r="NS203" s="16"/>
      <c r="NT203" s="16"/>
      <c r="NU203" s="16"/>
      <c r="NV203" s="16"/>
      <c r="NW203" s="16"/>
      <c r="NX203" s="16"/>
      <c r="NY203" s="16"/>
      <c r="NZ203" s="16"/>
      <c r="OA203" s="16"/>
      <c r="OB203" s="16"/>
      <c r="OC203" s="16"/>
      <c r="OD203" s="16"/>
      <c r="OE203" s="16"/>
      <c r="OF203" s="16"/>
      <c r="OG203" s="16"/>
      <c r="OH203" s="16"/>
      <c r="OI203" s="16"/>
      <c r="OJ203" s="16"/>
      <c r="OK203" s="16"/>
      <c r="OL203" s="16"/>
      <c r="OM203" s="16"/>
      <c r="ON203" s="16"/>
      <c r="OO203" s="16"/>
      <c r="OP203" s="16"/>
      <c r="OQ203" s="16"/>
      <c r="OR203" s="16"/>
      <c r="OS203" s="16"/>
      <c r="OT203" s="16"/>
      <c r="OU203" s="16"/>
      <c r="OV203" s="16"/>
      <c r="OW203" s="16"/>
      <c r="OX203" s="16"/>
      <c r="OY203" s="16"/>
      <c r="OZ203" s="16"/>
      <c r="PA203" s="16"/>
      <c r="PB203" s="16"/>
      <c r="PC203" s="16"/>
      <c r="PD203" s="16"/>
      <c r="PE203" s="16"/>
      <c r="PF203" s="16"/>
      <c r="PG203" s="16"/>
      <c r="PH203" s="16"/>
      <c r="PI203" s="16"/>
      <c r="PJ203" s="16"/>
      <c r="PK203" s="16"/>
      <c r="PL203" s="16"/>
      <c r="PM203" s="16"/>
      <c r="PN203" s="16"/>
      <c r="PO203" s="16"/>
      <c r="PP203" s="16"/>
      <c r="PQ203" s="16"/>
      <c r="PR203" s="16"/>
      <c r="PS203" s="16"/>
      <c r="PT203" s="16"/>
      <c r="PU203" s="16"/>
      <c r="PV203" s="16"/>
      <c r="PW203" s="16"/>
      <c r="PX203" s="16"/>
      <c r="PY203" s="16"/>
      <c r="PZ203" s="16"/>
      <c r="QA203" s="16"/>
      <c r="QB203" s="16"/>
      <c r="QC203" s="16"/>
      <c r="QD203" s="16"/>
      <c r="QE203" s="16"/>
      <c r="QF203" s="16"/>
      <c r="QG203" s="16"/>
      <c r="QH203" s="16"/>
      <c r="QI203" s="16"/>
      <c r="QJ203" s="16"/>
      <c r="QK203" s="16"/>
      <c r="QL203" s="16"/>
      <c r="QM203" s="16"/>
      <c r="QN203" s="16"/>
      <c r="QO203" s="16"/>
      <c r="QP203" s="16"/>
      <c r="QQ203" s="16"/>
      <c r="QR203" s="16"/>
      <c r="QS203" s="16"/>
      <c r="QT203" s="16"/>
      <c r="QU203" s="16"/>
      <c r="QV203" s="16"/>
      <c r="QW203" s="16"/>
      <c r="QX203" s="16"/>
      <c r="QY203" s="16"/>
      <c r="QZ203" s="16"/>
      <c r="RA203" s="16"/>
      <c r="RB203" s="16"/>
      <c r="RC203" s="16"/>
      <c r="RD203" s="16"/>
      <c r="RE203" s="16"/>
      <c r="RF203" s="16"/>
      <c r="RG203" s="16"/>
      <c r="RH203" s="16"/>
      <c r="RI203" s="16"/>
      <c r="RJ203" s="16"/>
      <c r="RK203" s="16"/>
      <c r="RL203" s="16"/>
      <c r="RM203" s="16"/>
      <c r="RN203" s="16"/>
      <c r="RO203" s="16"/>
      <c r="RP203" s="16"/>
      <c r="RQ203" s="16"/>
      <c r="RR203" s="16"/>
      <c r="RS203" s="16"/>
      <c r="RT203" s="16"/>
      <c r="RU203" s="16"/>
      <c r="RV203" s="16"/>
      <c r="RW203" s="16"/>
      <c r="RX203" s="16"/>
      <c r="RY203" s="16"/>
      <c r="RZ203" s="16"/>
      <c r="SA203" s="16"/>
      <c r="SB203" s="16"/>
      <c r="SC203" s="16"/>
      <c r="SD203" s="16"/>
      <c r="SE203" s="16"/>
      <c r="SF203" s="16"/>
      <c r="SG203" s="16"/>
      <c r="SH203" s="16"/>
      <c r="SI203" s="16"/>
      <c r="SJ203" s="16"/>
      <c r="SK203" s="16"/>
      <c r="SL203" s="16"/>
      <c r="SM203" s="16"/>
      <c r="SN203" s="16"/>
      <c r="SO203" s="16"/>
      <c r="SP203" s="16"/>
      <c r="SQ203" s="16"/>
      <c r="SR203" s="16"/>
      <c r="SS203" s="16"/>
      <c r="ST203" s="16"/>
      <c r="SU203" s="16"/>
      <c r="SV203" s="16"/>
      <c r="SW203" s="16"/>
      <c r="SX203" s="16"/>
      <c r="SY203" s="16"/>
      <c r="SZ203" s="16"/>
      <c r="TA203" s="16"/>
      <c r="TB203" s="16"/>
      <c r="TC203" s="16"/>
      <c r="TD203" s="16"/>
      <c r="TE203" s="16"/>
      <c r="TF203" s="16"/>
      <c r="TG203" s="16"/>
      <c r="TH203" s="16"/>
      <c r="TI203" s="16"/>
      <c r="TJ203" s="16"/>
      <c r="TK203" s="16"/>
      <c r="TL203" s="16"/>
      <c r="TM203" s="16"/>
      <c r="TN203" s="16"/>
      <c r="TO203" s="16"/>
      <c r="TP203" s="16"/>
    </row>
    <row r="204" spans="1:536" s="98" customFormat="1" x14ac:dyDescent="0.35">
      <c r="A204" s="623"/>
      <c r="B204" s="623"/>
      <c r="C204" s="623"/>
      <c r="D204" s="16"/>
      <c r="E204" s="16"/>
      <c r="F204" s="623"/>
      <c r="G204" s="623"/>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D204" s="16"/>
      <c r="GE204" s="16"/>
      <c r="GF204" s="16"/>
      <c r="GG204" s="16"/>
      <c r="GH204" s="16"/>
      <c r="GI204" s="16"/>
      <c r="GJ204" s="16"/>
      <c r="GK204" s="16"/>
      <c r="GL204" s="16"/>
      <c r="GM204" s="16"/>
      <c r="GN204" s="16"/>
      <c r="GO204" s="16"/>
      <c r="GP204" s="16"/>
      <c r="GQ204" s="16"/>
      <c r="GR204" s="16"/>
      <c r="GS204" s="16"/>
      <c r="GT204" s="16"/>
      <c r="GU204" s="16"/>
      <c r="GV204" s="16"/>
      <c r="GW204" s="16"/>
      <c r="GX204" s="16"/>
      <c r="GY204" s="16"/>
      <c r="GZ204" s="16"/>
      <c r="HA204" s="16"/>
      <c r="HB204" s="16"/>
      <c r="HC204" s="16"/>
      <c r="HD204" s="16"/>
      <c r="HE204" s="16"/>
      <c r="HF204" s="16"/>
      <c r="HG204" s="16"/>
      <c r="HH204" s="16"/>
      <c r="HI204" s="16"/>
      <c r="HJ204" s="16"/>
      <c r="HK204" s="16"/>
      <c r="HL204" s="16"/>
      <c r="HM204" s="16"/>
      <c r="HN204" s="16"/>
      <c r="HO204" s="16"/>
      <c r="HP204" s="16"/>
      <c r="HQ204" s="16"/>
      <c r="HR204" s="16"/>
      <c r="HS204" s="16"/>
      <c r="HT204" s="16"/>
      <c r="HU204" s="16"/>
      <c r="HV204" s="16"/>
      <c r="HW204" s="16"/>
      <c r="HX204" s="16"/>
      <c r="HY204" s="16"/>
      <c r="HZ204" s="16"/>
      <c r="IA204" s="16"/>
      <c r="IB204" s="16"/>
      <c r="IC204" s="16"/>
      <c r="ID204" s="16"/>
      <c r="IE204" s="16"/>
      <c r="IF204" s="16"/>
      <c r="IG204" s="16"/>
      <c r="IH204" s="16"/>
      <c r="II204" s="16"/>
      <c r="IJ204" s="16"/>
      <c r="IK204" s="16"/>
      <c r="IL204" s="16"/>
      <c r="IM204" s="16"/>
      <c r="IN204" s="16"/>
      <c r="IO204" s="16"/>
      <c r="IP204" s="16"/>
      <c r="IQ204" s="16"/>
      <c r="IR204" s="16"/>
      <c r="IS204" s="16"/>
      <c r="IT204" s="16"/>
      <c r="IU204" s="16"/>
      <c r="IV204" s="16"/>
      <c r="IW204" s="16"/>
      <c r="IX204" s="16"/>
      <c r="IY204" s="16"/>
      <c r="IZ204" s="16"/>
      <c r="JA204" s="16"/>
      <c r="JB204" s="16"/>
      <c r="JC204" s="16"/>
      <c r="JD204" s="16"/>
      <c r="JE204" s="16"/>
      <c r="JF204" s="16"/>
      <c r="JG204" s="16"/>
      <c r="JH204" s="16"/>
      <c r="JI204" s="16"/>
      <c r="JJ204" s="16"/>
      <c r="JK204" s="16"/>
      <c r="JL204" s="16"/>
      <c r="JM204" s="16"/>
      <c r="JN204" s="16"/>
      <c r="JO204" s="16"/>
      <c r="JP204" s="16"/>
      <c r="JQ204" s="16"/>
      <c r="JR204" s="16"/>
      <c r="JS204" s="16"/>
      <c r="JT204" s="16"/>
      <c r="JU204" s="16"/>
      <c r="JV204" s="16"/>
      <c r="JW204" s="16"/>
      <c r="JX204" s="16"/>
      <c r="JY204" s="16"/>
      <c r="JZ204" s="16"/>
      <c r="KA204" s="16"/>
      <c r="KB204" s="16"/>
      <c r="KC204" s="16"/>
      <c r="KD204" s="16"/>
      <c r="KE204" s="16"/>
      <c r="KF204" s="16"/>
      <c r="KG204" s="16"/>
      <c r="KH204" s="16"/>
      <c r="KI204" s="16"/>
      <c r="KJ204" s="16"/>
      <c r="KK204" s="16"/>
      <c r="KL204" s="16"/>
      <c r="KM204" s="16"/>
      <c r="KN204" s="16"/>
      <c r="KO204" s="16"/>
      <c r="KP204" s="16"/>
      <c r="KQ204" s="16"/>
      <c r="KR204" s="16"/>
      <c r="KS204" s="16"/>
      <c r="KT204" s="16"/>
      <c r="KU204" s="16"/>
      <c r="KV204" s="16"/>
      <c r="KW204" s="16"/>
      <c r="KX204" s="16"/>
      <c r="KY204" s="16"/>
      <c r="KZ204" s="16"/>
      <c r="LA204" s="16"/>
      <c r="LB204" s="16"/>
      <c r="LC204" s="16"/>
      <c r="LD204" s="16"/>
      <c r="LE204" s="16"/>
      <c r="LF204" s="16"/>
      <c r="LG204" s="16"/>
      <c r="LH204" s="16"/>
      <c r="LI204" s="16"/>
      <c r="LJ204" s="16"/>
      <c r="LK204" s="16"/>
      <c r="LL204" s="16"/>
      <c r="LM204" s="16"/>
      <c r="LN204" s="16"/>
      <c r="LO204" s="16"/>
      <c r="LP204" s="16"/>
      <c r="LQ204" s="16"/>
      <c r="LR204" s="16"/>
      <c r="LS204" s="16"/>
      <c r="LT204" s="16"/>
      <c r="LU204" s="16"/>
      <c r="LV204" s="16"/>
      <c r="LW204" s="16"/>
      <c r="LX204" s="16"/>
      <c r="LY204" s="16"/>
      <c r="LZ204" s="16"/>
      <c r="MA204" s="16"/>
      <c r="MB204" s="16"/>
      <c r="MC204" s="16"/>
      <c r="MD204" s="16"/>
      <c r="ME204" s="16"/>
      <c r="MF204" s="16"/>
      <c r="MG204" s="16"/>
      <c r="MH204" s="16"/>
      <c r="MI204" s="16"/>
      <c r="MJ204" s="16"/>
      <c r="MK204" s="16"/>
      <c r="ML204" s="16"/>
      <c r="MM204" s="16"/>
      <c r="MN204" s="16"/>
      <c r="MO204" s="16"/>
      <c r="MP204" s="16"/>
      <c r="MQ204" s="16"/>
      <c r="MR204" s="16"/>
      <c r="MS204" s="16"/>
      <c r="MT204" s="16"/>
      <c r="MU204" s="16"/>
      <c r="MV204" s="16"/>
      <c r="MW204" s="16"/>
      <c r="MX204" s="16"/>
      <c r="MY204" s="16"/>
      <c r="MZ204" s="16"/>
      <c r="NA204" s="16"/>
      <c r="NB204" s="16"/>
      <c r="NC204" s="16"/>
      <c r="ND204" s="16"/>
      <c r="NE204" s="16"/>
      <c r="NF204" s="16"/>
      <c r="NG204" s="16"/>
      <c r="NH204" s="16"/>
      <c r="NI204" s="16"/>
      <c r="NJ204" s="16"/>
      <c r="NK204" s="16"/>
      <c r="NL204" s="16"/>
      <c r="NM204" s="16"/>
      <c r="NN204" s="16"/>
      <c r="NO204" s="16"/>
      <c r="NP204" s="16"/>
      <c r="NQ204" s="16"/>
      <c r="NR204" s="16"/>
      <c r="NS204" s="16"/>
      <c r="NT204" s="16"/>
      <c r="NU204" s="16"/>
      <c r="NV204" s="16"/>
      <c r="NW204" s="16"/>
      <c r="NX204" s="16"/>
      <c r="NY204" s="16"/>
      <c r="NZ204" s="16"/>
      <c r="OA204" s="16"/>
      <c r="OB204" s="16"/>
      <c r="OC204" s="16"/>
      <c r="OD204" s="16"/>
      <c r="OE204" s="16"/>
      <c r="OF204" s="16"/>
      <c r="OG204" s="16"/>
      <c r="OH204" s="16"/>
      <c r="OI204" s="16"/>
      <c r="OJ204" s="16"/>
      <c r="OK204" s="16"/>
      <c r="OL204" s="16"/>
      <c r="OM204" s="16"/>
      <c r="ON204" s="16"/>
      <c r="OO204" s="16"/>
      <c r="OP204" s="16"/>
      <c r="OQ204" s="16"/>
      <c r="OR204" s="16"/>
      <c r="OS204" s="16"/>
      <c r="OT204" s="16"/>
      <c r="OU204" s="16"/>
      <c r="OV204" s="16"/>
      <c r="OW204" s="16"/>
      <c r="OX204" s="16"/>
      <c r="OY204" s="16"/>
      <c r="OZ204" s="16"/>
      <c r="PA204" s="16"/>
      <c r="PB204" s="16"/>
      <c r="PC204" s="16"/>
      <c r="PD204" s="16"/>
      <c r="PE204" s="16"/>
      <c r="PF204" s="16"/>
      <c r="PG204" s="16"/>
      <c r="PH204" s="16"/>
      <c r="PI204" s="16"/>
      <c r="PJ204" s="16"/>
      <c r="PK204" s="16"/>
      <c r="PL204" s="16"/>
      <c r="PM204" s="16"/>
      <c r="PN204" s="16"/>
      <c r="PO204" s="16"/>
      <c r="PP204" s="16"/>
      <c r="PQ204" s="16"/>
      <c r="PR204" s="16"/>
      <c r="PS204" s="16"/>
      <c r="PT204" s="16"/>
      <c r="PU204" s="16"/>
      <c r="PV204" s="16"/>
      <c r="PW204" s="16"/>
      <c r="PX204" s="16"/>
      <c r="PY204" s="16"/>
      <c r="PZ204" s="16"/>
      <c r="QA204" s="16"/>
      <c r="QB204" s="16"/>
      <c r="QC204" s="16"/>
      <c r="QD204" s="16"/>
      <c r="QE204" s="16"/>
      <c r="QF204" s="16"/>
      <c r="QG204" s="16"/>
      <c r="QH204" s="16"/>
      <c r="QI204" s="16"/>
      <c r="QJ204" s="16"/>
      <c r="QK204" s="16"/>
      <c r="QL204" s="16"/>
      <c r="QM204" s="16"/>
      <c r="QN204" s="16"/>
      <c r="QO204" s="16"/>
      <c r="QP204" s="16"/>
      <c r="QQ204" s="16"/>
      <c r="QR204" s="16"/>
      <c r="QS204" s="16"/>
      <c r="QT204" s="16"/>
      <c r="QU204" s="16"/>
      <c r="QV204" s="16"/>
      <c r="QW204" s="16"/>
      <c r="QX204" s="16"/>
      <c r="QY204" s="16"/>
      <c r="QZ204" s="16"/>
      <c r="RA204" s="16"/>
      <c r="RB204" s="16"/>
      <c r="RC204" s="16"/>
      <c r="RD204" s="16"/>
      <c r="RE204" s="16"/>
      <c r="RF204" s="16"/>
      <c r="RG204" s="16"/>
      <c r="RH204" s="16"/>
      <c r="RI204" s="16"/>
      <c r="RJ204" s="16"/>
      <c r="RK204" s="16"/>
      <c r="RL204" s="16"/>
      <c r="RM204" s="16"/>
      <c r="RN204" s="16"/>
      <c r="RO204" s="16"/>
      <c r="RP204" s="16"/>
      <c r="RQ204" s="16"/>
      <c r="RR204" s="16"/>
      <c r="RS204" s="16"/>
      <c r="RT204" s="16"/>
      <c r="RU204" s="16"/>
      <c r="RV204" s="16"/>
      <c r="RW204" s="16"/>
      <c r="RX204" s="16"/>
      <c r="RY204" s="16"/>
      <c r="RZ204" s="16"/>
      <c r="SA204" s="16"/>
      <c r="SB204" s="16"/>
      <c r="SC204" s="16"/>
      <c r="SD204" s="16"/>
      <c r="SE204" s="16"/>
      <c r="SF204" s="16"/>
      <c r="SG204" s="16"/>
      <c r="SH204" s="16"/>
      <c r="SI204" s="16"/>
      <c r="SJ204" s="16"/>
      <c r="SK204" s="16"/>
      <c r="SL204" s="16"/>
      <c r="SM204" s="16"/>
      <c r="SN204" s="16"/>
      <c r="SO204" s="16"/>
      <c r="SP204" s="16"/>
      <c r="SQ204" s="16"/>
      <c r="SR204" s="16"/>
      <c r="SS204" s="16"/>
      <c r="ST204" s="16"/>
      <c r="SU204" s="16"/>
      <c r="SV204" s="16"/>
      <c r="SW204" s="16"/>
      <c r="SX204" s="16"/>
      <c r="SY204" s="16"/>
      <c r="SZ204" s="16"/>
      <c r="TA204" s="16"/>
      <c r="TB204" s="16"/>
      <c r="TC204" s="16"/>
      <c r="TD204" s="16"/>
      <c r="TE204" s="16"/>
      <c r="TF204" s="16"/>
      <c r="TG204" s="16"/>
      <c r="TH204" s="16"/>
      <c r="TI204" s="16"/>
      <c r="TJ204" s="16"/>
      <c r="TK204" s="16"/>
      <c r="TL204" s="16"/>
      <c r="TM204" s="16"/>
      <c r="TN204" s="16"/>
      <c r="TO204" s="16"/>
      <c r="TP204" s="16"/>
    </row>
    <row r="205" spans="1:536" s="98" customFormat="1" x14ac:dyDescent="0.35">
      <c r="A205" s="623"/>
      <c r="B205" s="623"/>
      <c r="C205" s="623"/>
      <c r="D205" s="16"/>
      <c r="E205" s="16"/>
      <c r="F205" s="623"/>
      <c r="G205" s="623"/>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D205" s="16"/>
      <c r="GE205" s="16"/>
      <c r="GF205" s="16"/>
      <c r="GG205" s="16"/>
      <c r="GH205" s="16"/>
      <c r="GI205" s="16"/>
      <c r="GJ205" s="16"/>
      <c r="GK205" s="16"/>
      <c r="GL205" s="16"/>
      <c r="GM205" s="16"/>
      <c r="GN205" s="16"/>
      <c r="GO205" s="16"/>
      <c r="GP205" s="16"/>
      <c r="GQ205" s="16"/>
      <c r="GR205" s="16"/>
      <c r="GS205" s="16"/>
      <c r="GT205" s="16"/>
      <c r="GU205" s="16"/>
      <c r="GV205" s="16"/>
      <c r="GW205" s="16"/>
      <c r="GX205" s="16"/>
      <c r="GY205" s="16"/>
      <c r="GZ205" s="16"/>
      <c r="HA205" s="16"/>
      <c r="HB205" s="16"/>
      <c r="HC205" s="16"/>
      <c r="HD205" s="16"/>
      <c r="HE205" s="16"/>
      <c r="HF205" s="16"/>
      <c r="HG205" s="16"/>
      <c r="HH205" s="16"/>
      <c r="HI205" s="16"/>
      <c r="HJ205" s="16"/>
      <c r="HK205" s="16"/>
      <c r="HL205" s="16"/>
      <c r="HM205" s="16"/>
      <c r="HN205" s="16"/>
      <c r="HO205" s="16"/>
      <c r="HP205" s="16"/>
      <c r="HQ205" s="16"/>
      <c r="HR205" s="16"/>
      <c r="HS205" s="16"/>
      <c r="HT205" s="16"/>
      <c r="HU205" s="16"/>
      <c r="HV205" s="16"/>
      <c r="HW205" s="16"/>
      <c r="HX205" s="16"/>
      <c r="HY205" s="16"/>
      <c r="HZ205" s="16"/>
      <c r="IA205" s="16"/>
      <c r="IB205" s="16"/>
      <c r="IC205" s="16"/>
      <c r="ID205" s="16"/>
      <c r="IE205" s="16"/>
      <c r="IF205" s="16"/>
      <c r="IG205" s="16"/>
      <c r="IH205" s="16"/>
      <c r="II205" s="16"/>
      <c r="IJ205" s="16"/>
      <c r="IK205" s="16"/>
      <c r="IL205" s="16"/>
      <c r="IM205" s="16"/>
      <c r="IN205" s="16"/>
      <c r="IO205" s="16"/>
      <c r="IP205" s="16"/>
      <c r="IQ205" s="16"/>
      <c r="IR205" s="16"/>
      <c r="IS205" s="16"/>
      <c r="IT205" s="16"/>
      <c r="IU205" s="16"/>
      <c r="IV205" s="16"/>
      <c r="IW205" s="16"/>
      <c r="IX205" s="16"/>
      <c r="IY205" s="16"/>
      <c r="IZ205" s="16"/>
      <c r="JA205" s="16"/>
      <c r="JB205" s="16"/>
      <c r="JC205" s="16"/>
      <c r="JD205" s="16"/>
      <c r="JE205" s="16"/>
      <c r="JF205" s="16"/>
      <c r="JG205" s="16"/>
      <c r="JH205" s="16"/>
      <c r="JI205" s="16"/>
      <c r="JJ205" s="16"/>
      <c r="JK205" s="16"/>
      <c r="JL205" s="16"/>
      <c r="JM205" s="16"/>
      <c r="JN205" s="16"/>
      <c r="JO205" s="16"/>
      <c r="JP205" s="16"/>
      <c r="JQ205" s="16"/>
      <c r="JR205" s="16"/>
      <c r="JS205" s="16"/>
      <c r="JT205" s="16"/>
      <c r="JU205" s="16"/>
      <c r="JV205" s="16"/>
      <c r="JW205" s="16"/>
      <c r="JX205" s="16"/>
      <c r="JY205" s="16"/>
      <c r="JZ205" s="16"/>
      <c r="KA205" s="16"/>
      <c r="KB205" s="16"/>
      <c r="KC205" s="16"/>
      <c r="KD205" s="16"/>
      <c r="KE205" s="16"/>
      <c r="KF205" s="16"/>
      <c r="KG205" s="16"/>
      <c r="KH205" s="16"/>
      <c r="KI205" s="16"/>
      <c r="KJ205" s="16"/>
      <c r="KK205" s="16"/>
      <c r="KL205" s="16"/>
      <c r="KM205" s="16"/>
      <c r="KN205" s="16"/>
      <c r="KO205" s="16"/>
      <c r="KP205" s="16"/>
      <c r="KQ205" s="16"/>
      <c r="KR205" s="16"/>
      <c r="KS205" s="16"/>
      <c r="KT205" s="16"/>
      <c r="KU205" s="16"/>
      <c r="KV205" s="16"/>
      <c r="KW205" s="16"/>
      <c r="KX205" s="16"/>
      <c r="KY205" s="16"/>
      <c r="KZ205" s="16"/>
      <c r="LA205" s="16"/>
      <c r="LB205" s="16"/>
      <c r="LC205" s="16"/>
      <c r="LD205" s="16"/>
      <c r="LE205" s="16"/>
      <c r="LF205" s="16"/>
      <c r="LG205" s="16"/>
      <c r="LH205" s="16"/>
      <c r="LI205" s="16"/>
      <c r="LJ205" s="16"/>
      <c r="LK205" s="16"/>
      <c r="LL205" s="16"/>
      <c r="LM205" s="16"/>
      <c r="LN205" s="16"/>
      <c r="LO205" s="16"/>
      <c r="LP205" s="16"/>
      <c r="LQ205" s="16"/>
      <c r="LR205" s="16"/>
      <c r="LS205" s="16"/>
      <c r="LT205" s="16"/>
      <c r="LU205" s="16"/>
      <c r="LV205" s="16"/>
      <c r="LW205" s="16"/>
      <c r="LX205" s="16"/>
      <c r="LY205" s="16"/>
      <c r="LZ205" s="16"/>
      <c r="MA205" s="16"/>
      <c r="MB205" s="16"/>
      <c r="MC205" s="16"/>
      <c r="MD205" s="16"/>
      <c r="ME205" s="16"/>
      <c r="MF205" s="16"/>
      <c r="MG205" s="16"/>
      <c r="MH205" s="16"/>
      <c r="MI205" s="16"/>
      <c r="MJ205" s="16"/>
      <c r="MK205" s="16"/>
      <c r="ML205" s="16"/>
      <c r="MM205" s="16"/>
      <c r="MN205" s="16"/>
      <c r="MO205" s="16"/>
      <c r="MP205" s="16"/>
      <c r="MQ205" s="16"/>
      <c r="MR205" s="16"/>
      <c r="MS205" s="16"/>
      <c r="MT205" s="16"/>
      <c r="MU205" s="16"/>
      <c r="MV205" s="16"/>
      <c r="MW205" s="16"/>
      <c r="MX205" s="16"/>
      <c r="MY205" s="16"/>
      <c r="MZ205" s="16"/>
      <c r="NA205" s="16"/>
      <c r="NB205" s="16"/>
      <c r="NC205" s="16"/>
      <c r="ND205" s="16"/>
      <c r="NE205" s="16"/>
      <c r="NF205" s="16"/>
      <c r="NG205" s="16"/>
      <c r="NH205" s="16"/>
      <c r="NI205" s="16"/>
      <c r="NJ205" s="16"/>
      <c r="NK205" s="16"/>
      <c r="NL205" s="16"/>
      <c r="NM205" s="16"/>
      <c r="NN205" s="16"/>
      <c r="NO205" s="16"/>
      <c r="NP205" s="16"/>
      <c r="NQ205" s="16"/>
      <c r="NR205" s="16"/>
      <c r="NS205" s="16"/>
      <c r="NT205" s="16"/>
      <c r="NU205" s="16"/>
      <c r="NV205" s="16"/>
      <c r="NW205" s="16"/>
      <c r="NX205" s="16"/>
      <c r="NY205" s="16"/>
      <c r="NZ205" s="16"/>
      <c r="OA205" s="16"/>
      <c r="OB205" s="16"/>
      <c r="OC205" s="16"/>
      <c r="OD205" s="16"/>
      <c r="OE205" s="16"/>
      <c r="OF205" s="16"/>
      <c r="OG205" s="16"/>
      <c r="OH205" s="16"/>
      <c r="OI205" s="16"/>
      <c r="OJ205" s="16"/>
      <c r="OK205" s="16"/>
      <c r="OL205" s="16"/>
      <c r="OM205" s="16"/>
      <c r="ON205" s="16"/>
      <c r="OO205" s="16"/>
      <c r="OP205" s="16"/>
      <c r="OQ205" s="16"/>
      <c r="OR205" s="16"/>
      <c r="OS205" s="16"/>
      <c r="OT205" s="16"/>
      <c r="OU205" s="16"/>
      <c r="OV205" s="16"/>
      <c r="OW205" s="16"/>
      <c r="OX205" s="16"/>
      <c r="OY205" s="16"/>
      <c r="OZ205" s="16"/>
      <c r="PA205" s="16"/>
      <c r="PB205" s="16"/>
      <c r="PC205" s="16"/>
      <c r="PD205" s="16"/>
      <c r="PE205" s="16"/>
      <c r="PF205" s="16"/>
      <c r="PG205" s="16"/>
      <c r="PH205" s="16"/>
      <c r="PI205" s="16"/>
      <c r="PJ205" s="16"/>
      <c r="PK205" s="16"/>
      <c r="PL205" s="16"/>
      <c r="PM205" s="16"/>
      <c r="PN205" s="16"/>
      <c r="PO205" s="16"/>
      <c r="PP205" s="16"/>
      <c r="PQ205" s="16"/>
      <c r="PR205" s="16"/>
      <c r="PS205" s="16"/>
      <c r="PT205" s="16"/>
      <c r="PU205" s="16"/>
      <c r="PV205" s="16"/>
      <c r="PW205" s="16"/>
      <c r="PX205" s="16"/>
      <c r="PY205" s="16"/>
      <c r="PZ205" s="16"/>
      <c r="QA205" s="16"/>
      <c r="QB205" s="16"/>
      <c r="QC205" s="16"/>
      <c r="QD205" s="16"/>
      <c r="QE205" s="16"/>
      <c r="QF205" s="16"/>
      <c r="QG205" s="16"/>
      <c r="QH205" s="16"/>
      <c r="QI205" s="16"/>
      <c r="QJ205" s="16"/>
      <c r="QK205" s="16"/>
      <c r="QL205" s="16"/>
      <c r="QM205" s="16"/>
      <c r="QN205" s="16"/>
      <c r="QO205" s="16"/>
      <c r="QP205" s="16"/>
      <c r="QQ205" s="16"/>
      <c r="QR205" s="16"/>
      <c r="QS205" s="16"/>
      <c r="QT205" s="16"/>
      <c r="QU205" s="16"/>
      <c r="QV205" s="16"/>
      <c r="QW205" s="16"/>
      <c r="QX205" s="16"/>
      <c r="QY205" s="16"/>
      <c r="QZ205" s="16"/>
      <c r="RA205" s="16"/>
      <c r="RB205" s="16"/>
      <c r="RC205" s="16"/>
      <c r="RD205" s="16"/>
      <c r="RE205" s="16"/>
      <c r="RF205" s="16"/>
      <c r="RG205" s="16"/>
      <c r="RH205" s="16"/>
      <c r="RI205" s="16"/>
      <c r="RJ205" s="16"/>
      <c r="RK205" s="16"/>
      <c r="RL205" s="16"/>
      <c r="RM205" s="16"/>
      <c r="RN205" s="16"/>
      <c r="RO205" s="16"/>
      <c r="RP205" s="16"/>
      <c r="RQ205" s="16"/>
      <c r="RR205" s="16"/>
      <c r="RS205" s="16"/>
      <c r="RT205" s="16"/>
      <c r="RU205" s="16"/>
      <c r="RV205" s="16"/>
      <c r="RW205" s="16"/>
      <c r="RX205" s="16"/>
      <c r="RY205" s="16"/>
      <c r="RZ205" s="16"/>
      <c r="SA205" s="16"/>
      <c r="SB205" s="16"/>
      <c r="SC205" s="16"/>
      <c r="SD205" s="16"/>
      <c r="SE205" s="16"/>
      <c r="SF205" s="16"/>
      <c r="SG205" s="16"/>
      <c r="SH205" s="16"/>
      <c r="SI205" s="16"/>
      <c r="SJ205" s="16"/>
      <c r="SK205" s="16"/>
      <c r="SL205" s="16"/>
      <c r="SM205" s="16"/>
      <c r="SN205" s="16"/>
      <c r="SO205" s="16"/>
      <c r="SP205" s="16"/>
      <c r="SQ205" s="16"/>
      <c r="SR205" s="16"/>
      <c r="SS205" s="16"/>
      <c r="ST205" s="16"/>
      <c r="SU205" s="16"/>
      <c r="SV205" s="16"/>
      <c r="SW205" s="16"/>
      <c r="SX205" s="16"/>
      <c r="SY205" s="16"/>
      <c r="SZ205" s="16"/>
      <c r="TA205" s="16"/>
      <c r="TB205" s="16"/>
      <c r="TC205" s="16"/>
      <c r="TD205" s="16"/>
      <c r="TE205" s="16"/>
      <c r="TF205" s="16"/>
      <c r="TG205" s="16"/>
      <c r="TH205" s="16"/>
      <c r="TI205" s="16"/>
      <c r="TJ205" s="16"/>
      <c r="TK205" s="16"/>
      <c r="TL205" s="16"/>
      <c r="TM205" s="16"/>
      <c r="TN205" s="16"/>
      <c r="TO205" s="16"/>
      <c r="TP205" s="16"/>
    </row>
    <row r="206" spans="1:536" s="98" customFormat="1" x14ac:dyDescent="0.35">
      <c r="A206" s="623"/>
      <c r="B206" s="623"/>
      <c r="C206" s="623"/>
      <c r="D206" s="16"/>
      <c r="E206" s="16"/>
      <c r="F206" s="623"/>
      <c r="G206" s="623"/>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c r="GK206" s="16"/>
      <c r="GL206" s="16"/>
      <c r="GM206" s="16"/>
      <c r="GN206" s="16"/>
      <c r="GO206" s="16"/>
      <c r="GP206" s="16"/>
      <c r="GQ206" s="16"/>
      <c r="GR206" s="16"/>
      <c r="GS206" s="16"/>
      <c r="GT206" s="16"/>
      <c r="GU206" s="16"/>
      <c r="GV206" s="16"/>
      <c r="GW206" s="16"/>
      <c r="GX206" s="16"/>
      <c r="GY206" s="16"/>
      <c r="GZ206" s="16"/>
      <c r="HA206" s="16"/>
      <c r="HB206" s="16"/>
      <c r="HC206" s="16"/>
      <c r="HD206" s="16"/>
      <c r="HE206" s="16"/>
      <c r="HF206" s="16"/>
      <c r="HG206" s="16"/>
      <c r="HH206" s="16"/>
      <c r="HI206" s="16"/>
      <c r="HJ206" s="16"/>
      <c r="HK206" s="16"/>
      <c r="HL206" s="16"/>
      <c r="HM206" s="16"/>
      <c r="HN206" s="16"/>
      <c r="HO206" s="16"/>
      <c r="HP206" s="16"/>
      <c r="HQ206" s="16"/>
      <c r="HR206" s="16"/>
      <c r="HS206" s="16"/>
      <c r="HT206" s="16"/>
      <c r="HU206" s="16"/>
      <c r="HV206" s="16"/>
      <c r="HW206" s="16"/>
      <c r="HX206" s="16"/>
      <c r="HY206" s="16"/>
      <c r="HZ206" s="16"/>
      <c r="IA206" s="16"/>
      <c r="IB206" s="16"/>
      <c r="IC206" s="16"/>
      <c r="ID206" s="16"/>
      <c r="IE206" s="16"/>
      <c r="IF206" s="16"/>
      <c r="IG206" s="16"/>
      <c r="IH206" s="16"/>
      <c r="II206" s="16"/>
      <c r="IJ206" s="16"/>
      <c r="IK206" s="16"/>
      <c r="IL206" s="16"/>
      <c r="IM206" s="16"/>
      <c r="IN206" s="16"/>
      <c r="IO206" s="16"/>
      <c r="IP206" s="16"/>
      <c r="IQ206" s="16"/>
      <c r="IR206" s="16"/>
      <c r="IS206" s="16"/>
      <c r="IT206" s="16"/>
      <c r="IU206" s="16"/>
      <c r="IV206" s="16"/>
      <c r="IW206" s="16"/>
      <c r="IX206" s="16"/>
      <c r="IY206" s="16"/>
      <c r="IZ206" s="16"/>
      <c r="JA206" s="16"/>
      <c r="JB206" s="16"/>
      <c r="JC206" s="16"/>
      <c r="JD206" s="16"/>
      <c r="JE206" s="16"/>
      <c r="JF206" s="16"/>
      <c r="JG206" s="16"/>
      <c r="JH206" s="16"/>
      <c r="JI206" s="16"/>
      <c r="JJ206" s="16"/>
      <c r="JK206" s="16"/>
      <c r="JL206" s="16"/>
      <c r="JM206" s="16"/>
      <c r="JN206" s="16"/>
      <c r="JO206" s="16"/>
      <c r="JP206" s="16"/>
      <c r="JQ206" s="16"/>
      <c r="JR206" s="16"/>
      <c r="JS206" s="16"/>
      <c r="JT206" s="16"/>
      <c r="JU206" s="16"/>
      <c r="JV206" s="16"/>
      <c r="JW206" s="16"/>
      <c r="JX206" s="16"/>
      <c r="JY206" s="16"/>
      <c r="JZ206" s="16"/>
      <c r="KA206" s="16"/>
      <c r="KB206" s="16"/>
      <c r="KC206" s="16"/>
      <c r="KD206" s="16"/>
      <c r="KE206" s="16"/>
      <c r="KF206" s="16"/>
      <c r="KG206" s="16"/>
      <c r="KH206" s="16"/>
      <c r="KI206" s="16"/>
      <c r="KJ206" s="16"/>
      <c r="KK206" s="16"/>
      <c r="KL206" s="16"/>
      <c r="KM206" s="16"/>
      <c r="KN206" s="16"/>
      <c r="KO206" s="16"/>
      <c r="KP206" s="16"/>
      <c r="KQ206" s="16"/>
      <c r="KR206" s="16"/>
      <c r="KS206" s="16"/>
      <c r="KT206" s="16"/>
      <c r="KU206" s="16"/>
      <c r="KV206" s="16"/>
      <c r="KW206" s="16"/>
      <c r="KX206" s="16"/>
      <c r="KY206" s="16"/>
      <c r="KZ206" s="16"/>
      <c r="LA206" s="16"/>
      <c r="LB206" s="16"/>
      <c r="LC206" s="16"/>
      <c r="LD206" s="16"/>
      <c r="LE206" s="16"/>
      <c r="LF206" s="16"/>
      <c r="LG206" s="16"/>
      <c r="LH206" s="16"/>
      <c r="LI206" s="16"/>
      <c r="LJ206" s="16"/>
      <c r="LK206" s="16"/>
      <c r="LL206" s="16"/>
      <c r="LM206" s="16"/>
      <c r="LN206" s="16"/>
      <c r="LO206" s="16"/>
      <c r="LP206" s="16"/>
      <c r="LQ206" s="16"/>
      <c r="LR206" s="16"/>
      <c r="LS206" s="16"/>
      <c r="LT206" s="16"/>
      <c r="LU206" s="16"/>
      <c r="LV206" s="16"/>
      <c r="LW206" s="16"/>
      <c r="LX206" s="16"/>
      <c r="LY206" s="16"/>
      <c r="LZ206" s="16"/>
      <c r="MA206" s="16"/>
      <c r="MB206" s="16"/>
      <c r="MC206" s="16"/>
      <c r="MD206" s="16"/>
      <c r="ME206" s="16"/>
      <c r="MF206" s="16"/>
      <c r="MG206" s="16"/>
      <c r="MH206" s="16"/>
      <c r="MI206" s="16"/>
      <c r="MJ206" s="16"/>
      <c r="MK206" s="16"/>
      <c r="ML206" s="16"/>
      <c r="MM206" s="16"/>
      <c r="MN206" s="16"/>
      <c r="MO206" s="16"/>
      <c r="MP206" s="16"/>
      <c r="MQ206" s="16"/>
      <c r="MR206" s="16"/>
      <c r="MS206" s="16"/>
      <c r="MT206" s="16"/>
      <c r="MU206" s="16"/>
      <c r="MV206" s="16"/>
      <c r="MW206" s="16"/>
      <c r="MX206" s="16"/>
      <c r="MY206" s="16"/>
      <c r="MZ206" s="16"/>
      <c r="NA206" s="16"/>
      <c r="NB206" s="16"/>
      <c r="NC206" s="16"/>
      <c r="ND206" s="16"/>
      <c r="NE206" s="16"/>
      <c r="NF206" s="16"/>
      <c r="NG206" s="16"/>
      <c r="NH206" s="16"/>
      <c r="NI206" s="16"/>
      <c r="NJ206" s="16"/>
      <c r="NK206" s="16"/>
      <c r="NL206" s="16"/>
      <c r="NM206" s="16"/>
      <c r="NN206" s="16"/>
      <c r="NO206" s="16"/>
      <c r="NP206" s="16"/>
      <c r="NQ206" s="16"/>
      <c r="NR206" s="16"/>
      <c r="NS206" s="16"/>
      <c r="NT206" s="16"/>
      <c r="NU206" s="16"/>
      <c r="NV206" s="16"/>
      <c r="NW206" s="16"/>
      <c r="NX206" s="16"/>
      <c r="NY206" s="16"/>
      <c r="NZ206" s="16"/>
      <c r="OA206" s="16"/>
      <c r="OB206" s="16"/>
      <c r="OC206" s="16"/>
      <c r="OD206" s="16"/>
      <c r="OE206" s="16"/>
      <c r="OF206" s="16"/>
      <c r="OG206" s="16"/>
      <c r="OH206" s="16"/>
      <c r="OI206" s="16"/>
      <c r="OJ206" s="16"/>
      <c r="OK206" s="16"/>
      <c r="OL206" s="16"/>
      <c r="OM206" s="16"/>
      <c r="ON206" s="16"/>
      <c r="OO206" s="16"/>
      <c r="OP206" s="16"/>
      <c r="OQ206" s="16"/>
      <c r="OR206" s="16"/>
      <c r="OS206" s="16"/>
      <c r="OT206" s="16"/>
      <c r="OU206" s="16"/>
      <c r="OV206" s="16"/>
      <c r="OW206" s="16"/>
      <c r="OX206" s="16"/>
      <c r="OY206" s="16"/>
      <c r="OZ206" s="16"/>
      <c r="PA206" s="16"/>
      <c r="PB206" s="16"/>
      <c r="PC206" s="16"/>
      <c r="PD206" s="16"/>
      <c r="PE206" s="16"/>
      <c r="PF206" s="16"/>
      <c r="PG206" s="16"/>
      <c r="PH206" s="16"/>
      <c r="PI206" s="16"/>
      <c r="PJ206" s="16"/>
      <c r="PK206" s="16"/>
      <c r="PL206" s="16"/>
      <c r="PM206" s="16"/>
      <c r="PN206" s="16"/>
      <c r="PO206" s="16"/>
      <c r="PP206" s="16"/>
      <c r="PQ206" s="16"/>
      <c r="PR206" s="16"/>
      <c r="PS206" s="16"/>
      <c r="PT206" s="16"/>
      <c r="PU206" s="16"/>
      <c r="PV206" s="16"/>
      <c r="PW206" s="16"/>
      <c r="PX206" s="16"/>
      <c r="PY206" s="16"/>
      <c r="PZ206" s="16"/>
      <c r="QA206" s="16"/>
      <c r="QB206" s="16"/>
      <c r="QC206" s="16"/>
      <c r="QD206" s="16"/>
      <c r="QE206" s="16"/>
      <c r="QF206" s="16"/>
      <c r="QG206" s="16"/>
      <c r="QH206" s="16"/>
      <c r="QI206" s="16"/>
      <c r="QJ206" s="16"/>
      <c r="QK206" s="16"/>
      <c r="QL206" s="16"/>
      <c r="QM206" s="16"/>
      <c r="QN206" s="16"/>
      <c r="QO206" s="16"/>
      <c r="QP206" s="16"/>
      <c r="QQ206" s="16"/>
      <c r="QR206" s="16"/>
      <c r="QS206" s="16"/>
      <c r="QT206" s="16"/>
      <c r="QU206" s="16"/>
      <c r="QV206" s="16"/>
      <c r="QW206" s="16"/>
      <c r="QX206" s="16"/>
      <c r="QY206" s="16"/>
      <c r="QZ206" s="16"/>
      <c r="RA206" s="16"/>
      <c r="RB206" s="16"/>
      <c r="RC206" s="16"/>
      <c r="RD206" s="16"/>
      <c r="RE206" s="16"/>
      <c r="RF206" s="16"/>
      <c r="RG206" s="16"/>
      <c r="RH206" s="16"/>
      <c r="RI206" s="16"/>
      <c r="RJ206" s="16"/>
      <c r="RK206" s="16"/>
      <c r="RL206" s="16"/>
      <c r="RM206" s="16"/>
      <c r="RN206" s="16"/>
      <c r="RO206" s="16"/>
      <c r="RP206" s="16"/>
      <c r="RQ206" s="16"/>
      <c r="RR206" s="16"/>
      <c r="RS206" s="16"/>
      <c r="RT206" s="16"/>
      <c r="RU206" s="16"/>
      <c r="RV206" s="16"/>
      <c r="RW206" s="16"/>
      <c r="RX206" s="16"/>
      <c r="RY206" s="16"/>
      <c r="RZ206" s="16"/>
      <c r="SA206" s="16"/>
      <c r="SB206" s="16"/>
      <c r="SC206" s="16"/>
      <c r="SD206" s="16"/>
      <c r="SE206" s="16"/>
      <c r="SF206" s="16"/>
      <c r="SG206" s="16"/>
      <c r="SH206" s="16"/>
      <c r="SI206" s="16"/>
      <c r="SJ206" s="16"/>
      <c r="SK206" s="16"/>
      <c r="SL206" s="16"/>
      <c r="SM206" s="16"/>
      <c r="SN206" s="16"/>
      <c r="SO206" s="16"/>
      <c r="SP206" s="16"/>
      <c r="SQ206" s="16"/>
      <c r="SR206" s="16"/>
      <c r="SS206" s="16"/>
      <c r="ST206" s="16"/>
      <c r="SU206" s="16"/>
      <c r="SV206" s="16"/>
      <c r="SW206" s="16"/>
      <c r="SX206" s="16"/>
      <c r="SY206" s="16"/>
      <c r="SZ206" s="16"/>
      <c r="TA206" s="16"/>
      <c r="TB206" s="16"/>
      <c r="TC206" s="16"/>
      <c r="TD206" s="16"/>
      <c r="TE206" s="16"/>
      <c r="TF206" s="16"/>
      <c r="TG206" s="16"/>
      <c r="TH206" s="16"/>
      <c r="TI206" s="16"/>
      <c r="TJ206" s="16"/>
      <c r="TK206" s="16"/>
      <c r="TL206" s="16"/>
      <c r="TM206" s="16"/>
      <c r="TN206" s="16"/>
      <c r="TO206" s="16"/>
      <c r="TP206" s="16"/>
    </row>
    <row r="207" spans="1:536" s="98" customFormat="1" x14ac:dyDescent="0.35">
      <c r="A207" s="623"/>
      <c r="B207" s="623"/>
      <c r="C207" s="623"/>
      <c r="D207" s="16"/>
      <c r="E207" s="16"/>
      <c r="F207" s="623"/>
      <c r="G207" s="623"/>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D207" s="16"/>
      <c r="GE207" s="16"/>
      <c r="GF207" s="16"/>
      <c r="GG207" s="16"/>
      <c r="GH207" s="16"/>
      <c r="GI207" s="16"/>
      <c r="GJ207" s="16"/>
      <c r="GK207" s="16"/>
      <c r="GL207" s="16"/>
      <c r="GM207" s="16"/>
      <c r="GN207" s="16"/>
      <c r="GO207" s="16"/>
      <c r="GP207" s="16"/>
      <c r="GQ207" s="16"/>
      <c r="GR207" s="16"/>
      <c r="GS207" s="16"/>
      <c r="GT207" s="16"/>
      <c r="GU207" s="16"/>
      <c r="GV207" s="16"/>
      <c r="GW207" s="16"/>
      <c r="GX207" s="16"/>
      <c r="GY207" s="16"/>
      <c r="GZ207" s="16"/>
      <c r="HA207" s="16"/>
      <c r="HB207" s="16"/>
      <c r="HC207" s="16"/>
      <c r="HD207" s="16"/>
      <c r="HE207" s="16"/>
      <c r="HF207" s="16"/>
      <c r="HG207" s="16"/>
      <c r="HH207" s="16"/>
      <c r="HI207" s="16"/>
      <c r="HJ207" s="16"/>
      <c r="HK207" s="16"/>
      <c r="HL207" s="16"/>
      <c r="HM207" s="16"/>
      <c r="HN207" s="16"/>
      <c r="HO207" s="16"/>
      <c r="HP207" s="16"/>
      <c r="HQ207" s="16"/>
      <c r="HR207" s="16"/>
      <c r="HS207" s="16"/>
      <c r="HT207" s="16"/>
      <c r="HU207" s="16"/>
      <c r="HV207" s="16"/>
      <c r="HW207" s="16"/>
      <c r="HX207" s="16"/>
      <c r="HY207" s="16"/>
      <c r="HZ207" s="16"/>
      <c r="IA207" s="16"/>
      <c r="IB207" s="16"/>
      <c r="IC207" s="16"/>
      <c r="ID207" s="16"/>
      <c r="IE207" s="16"/>
      <c r="IF207" s="16"/>
      <c r="IG207" s="16"/>
      <c r="IH207" s="16"/>
      <c r="II207" s="16"/>
      <c r="IJ207" s="16"/>
      <c r="IK207" s="16"/>
      <c r="IL207" s="16"/>
      <c r="IM207" s="16"/>
      <c r="IN207" s="16"/>
      <c r="IO207" s="16"/>
      <c r="IP207" s="16"/>
      <c r="IQ207" s="16"/>
      <c r="IR207" s="16"/>
      <c r="IS207" s="16"/>
      <c r="IT207" s="16"/>
      <c r="IU207" s="16"/>
      <c r="IV207" s="16"/>
      <c r="IW207" s="16"/>
      <c r="IX207" s="16"/>
      <c r="IY207" s="16"/>
      <c r="IZ207" s="16"/>
      <c r="JA207" s="16"/>
      <c r="JB207" s="16"/>
      <c r="JC207" s="16"/>
      <c r="JD207" s="16"/>
      <c r="JE207" s="16"/>
      <c r="JF207" s="16"/>
      <c r="JG207" s="16"/>
      <c r="JH207" s="16"/>
      <c r="JI207" s="16"/>
      <c r="JJ207" s="16"/>
      <c r="JK207" s="16"/>
      <c r="JL207" s="16"/>
      <c r="JM207" s="16"/>
      <c r="JN207" s="16"/>
      <c r="JO207" s="16"/>
      <c r="JP207" s="16"/>
      <c r="JQ207" s="16"/>
      <c r="JR207" s="16"/>
      <c r="JS207" s="16"/>
      <c r="JT207" s="16"/>
      <c r="JU207" s="16"/>
      <c r="JV207" s="16"/>
      <c r="JW207" s="16"/>
      <c r="JX207" s="16"/>
      <c r="JY207" s="16"/>
      <c r="JZ207" s="16"/>
      <c r="KA207" s="16"/>
      <c r="KB207" s="16"/>
      <c r="KC207" s="16"/>
      <c r="KD207" s="16"/>
      <c r="KE207" s="16"/>
      <c r="KF207" s="16"/>
      <c r="KG207" s="16"/>
      <c r="KH207" s="16"/>
      <c r="KI207" s="16"/>
      <c r="KJ207" s="16"/>
      <c r="KK207" s="16"/>
      <c r="KL207" s="16"/>
      <c r="KM207" s="16"/>
      <c r="KN207" s="16"/>
      <c r="KO207" s="16"/>
      <c r="KP207" s="16"/>
      <c r="KQ207" s="16"/>
      <c r="KR207" s="16"/>
      <c r="KS207" s="16"/>
      <c r="KT207" s="16"/>
      <c r="KU207" s="16"/>
      <c r="KV207" s="16"/>
      <c r="KW207" s="16"/>
      <c r="KX207" s="16"/>
      <c r="KY207" s="16"/>
      <c r="KZ207" s="16"/>
      <c r="LA207" s="16"/>
      <c r="LB207" s="16"/>
      <c r="LC207" s="16"/>
      <c r="LD207" s="16"/>
      <c r="LE207" s="16"/>
      <c r="LF207" s="16"/>
      <c r="LG207" s="16"/>
      <c r="LH207" s="16"/>
      <c r="LI207" s="16"/>
      <c r="LJ207" s="16"/>
      <c r="LK207" s="16"/>
      <c r="LL207" s="16"/>
      <c r="LM207" s="16"/>
      <c r="LN207" s="16"/>
      <c r="LO207" s="16"/>
      <c r="LP207" s="16"/>
      <c r="LQ207" s="16"/>
      <c r="LR207" s="16"/>
      <c r="LS207" s="16"/>
      <c r="LT207" s="16"/>
      <c r="LU207" s="16"/>
      <c r="LV207" s="16"/>
      <c r="LW207" s="16"/>
      <c r="LX207" s="16"/>
      <c r="LY207" s="16"/>
      <c r="LZ207" s="16"/>
      <c r="MA207" s="16"/>
      <c r="MB207" s="16"/>
      <c r="MC207" s="16"/>
      <c r="MD207" s="16"/>
      <c r="ME207" s="16"/>
      <c r="MF207" s="16"/>
      <c r="MG207" s="16"/>
      <c r="MH207" s="16"/>
      <c r="MI207" s="16"/>
      <c r="MJ207" s="16"/>
      <c r="MK207" s="16"/>
      <c r="ML207" s="16"/>
      <c r="MM207" s="16"/>
      <c r="MN207" s="16"/>
      <c r="MO207" s="16"/>
      <c r="MP207" s="16"/>
      <c r="MQ207" s="16"/>
      <c r="MR207" s="16"/>
      <c r="MS207" s="16"/>
      <c r="MT207" s="16"/>
      <c r="MU207" s="16"/>
      <c r="MV207" s="16"/>
      <c r="MW207" s="16"/>
      <c r="MX207" s="16"/>
      <c r="MY207" s="16"/>
      <c r="MZ207" s="16"/>
      <c r="NA207" s="16"/>
      <c r="NB207" s="16"/>
      <c r="NC207" s="16"/>
      <c r="ND207" s="16"/>
      <c r="NE207" s="16"/>
      <c r="NF207" s="16"/>
      <c r="NG207" s="16"/>
      <c r="NH207" s="16"/>
      <c r="NI207" s="16"/>
      <c r="NJ207" s="16"/>
      <c r="NK207" s="16"/>
      <c r="NL207" s="16"/>
      <c r="NM207" s="16"/>
      <c r="NN207" s="16"/>
      <c r="NO207" s="16"/>
      <c r="NP207" s="16"/>
      <c r="NQ207" s="16"/>
      <c r="NR207" s="16"/>
      <c r="NS207" s="16"/>
      <c r="NT207" s="16"/>
      <c r="NU207" s="16"/>
      <c r="NV207" s="16"/>
      <c r="NW207" s="16"/>
      <c r="NX207" s="16"/>
      <c r="NY207" s="16"/>
      <c r="NZ207" s="16"/>
      <c r="OA207" s="16"/>
      <c r="OB207" s="16"/>
      <c r="OC207" s="16"/>
      <c r="OD207" s="16"/>
      <c r="OE207" s="16"/>
      <c r="OF207" s="16"/>
      <c r="OG207" s="16"/>
      <c r="OH207" s="16"/>
      <c r="OI207" s="16"/>
      <c r="OJ207" s="16"/>
      <c r="OK207" s="16"/>
      <c r="OL207" s="16"/>
      <c r="OM207" s="16"/>
      <c r="ON207" s="16"/>
      <c r="OO207" s="16"/>
      <c r="OP207" s="16"/>
      <c r="OQ207" s="16"/>
      <c r="OR207" s="16"/>
      <c r="OS207" s="16"/>
      <c r="OT207" s="16"/>
      <c r="OU207" s="16"/>
      <c r="OV207" s="16"/>
      <c r="OW207" s="16"/>
      <c r="OX207" s="16"/>
      <c r="OY207" s="16"/>
      <c r="OZ207" s="16"/>
      <c r="PA207" s="16"/>
      <c r="PB207" s="16"/>
      <c r="PC207" s="16"/>
      <c r="PD207" s="16"/>
      <c r="PE207" s="16"/>
      <c r="PF207" s="16"/>
      <c r="PG207" s="16"/>
      <c r="PH207" s="16"/>
      <c r="PI207" s="16"/>
      <c r="PJ207" s="16"/>
      <c r="PK207" s="16"/>
      <c r="PL207" s="16"/>
      <c r="PM207" s="16"/>
      <c r="PN207" s="16"/>
      <c r="PO207" s="16"/>
      <c r="PP207" s="16"/>
      <c r="PQ207" s="16"/>
      <c r="PR207" s="16"/>
      <c r="PS207" s="16"/>
      <c r="PT207" s="16"/>
      <c r="PU207" s="16"/>
      <c r="PV207" s="16"/>
      <c r="PW207" s="16"/>
      <c r="PX207" s="16"/>
      <c r="PY207" s="16"/>
      <c r="PZ207" s="16"/>
      <c r="QA207" s="16"/>
      <c r="QB207" s="16"/>
      <c r="QC207" s="16"/>
      <c r="QD207" s="16"/>
      <c r="QE207" s="16"/>
      <c r="QF207" s="16"/>
      <c r="QG207" s="16"/>
      <c r="QH207" s="16"/>
      <c r="QI207" s="16"/>
      <c r="QJ207" s="16"/>
      <c r="QK207" s="16"/>
      <c r="QL207" s="16"/>
      <c r="QM207" s="16"/>
      <c r="QN207" s="16"/>
      <c r="QO207" s="16"/>
      <c r="QP207" s="16"/>
      <c r="QQ207" s="16"/>
      <c r="QR207" s="16"/>
      <c r="QS207" s="16"/>
      <c r="QT207" s="16"/>
      <c r="QU207" s="16"/>
      <c r="QV207" s="16"/>
      <c r="QW207" s="16"/>
      <c r="QX207" s="16"/>
      <c r="QY207" s="16"/>
      <c r="QZ207" s="16"/>
      <c r="RA207" s="16"/>
      <c r="RB207" s="16"/>
      <c r="RC207" s="16"/>
      <c r="RD207" s="16"/>
      <c r="RE207" s="16"/>
      <c r="RF207" s="16"/>
      <c r="RG207" s="16"/>
      <c r="RH207" s="16"/>
      <c r="RI207" s="16"/>
      <c r="RJ207" s="16"/>
      <c r="RK207" s="16"/>
      <c r="RL207" s="16"/>
      <c r="RM207" s="16"/>
      <c r="RN207" s="16"/>
      <c r="RO207" s="16"/>
      <c r="RP207" s="16"/>
      <c r="RQ207" s="16"/>
      <c r="RR207" s="16"/>
      <c r="RS207" s="16"/>
      <c r="RT207" s="16"/>
      <c r="RU207" s="16"/>
      <c r="RV207" s="16"/>
      <c r="RW207" s="16"/>
      <c r="RX207" s="16"/>
      <c r="RY207" s="16"/>
      <c r="RZ207" s="16"/>
      <c r="SA207" s="16"/>
      <c r="SB207" s="16"/>
      <c r="SC207" s="16"/>
      <c r="SD207" s="16"/>
      <c r="SE207" s="16"/>
      <c r="SF207" s="16"/>
      <c r="SG207" s="16"/>
      <c r="SH207" s="16"/>
      <c r="SI207" s="16"/>
      <c r="SJ207" s="16"/>
      <c r="SK207" s="16"/>
      <c r="SL207" s="16"/>
      <c r="SM207" s="16"/>
      <c r="SN207" s="16"/>
      <c r="SO207" s="16"/>
      <c r="SP207" s="16"/>
      <c r="SQ207" s="16"/>
      <c r="SR207" s="16"/>
      <c r="SS207" s="16"/>
      <c r="ST207" s="16"/>
      <c r="SU207" s="16"/>
      <c r="SV207" s="16"/>
      <c r="SW207" s="16"/>
      <c r="SX207" s="16"/>
      <c r="SY207" s="16"/>
      <c r="SZ207" s="16"/>
      <c r="TA207" s="16"/>
      <c r="TB207" s="16"/>
      <c r="TC207" s="16"/>
      <c r="TD207" s="16"/>
      <c r="TE207" s="16"/>
      <c r="TF207" s="16"/>
      <c r="TG207" s="16"/>
      <c r="TH207" s="16"/>
      <c r="TI207" s="16"/>
      <c r="TJ207" s="16"/>
      <c r="TK207" s="16"/>
      <c r="TL207" s="16"/>
      <c r="TM207" s="16"/>
      <c r="TN207" s="16"/>
      <c r="TO207" s="16"/>
      <c r="TP207" s="16"/>
    </row>
    <row r="208" spans="1:536" s="98" customFormat="1" x14ac:dyDescent="0.35">
      <c r="A208" s="623"/>
      <c r="B208" s="623"/>
      <c r="C208" s="623"/>
      <c r="D208" s="16"/>
      <c r="E208" s="16"/>
      <c r="F208" s="623"/>
      <c r="G208" s="623"/>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D208" s="16"/>
      <c r="GE208" s="16"/>
      <c r="GF208" s="16"/>
      <c r="GG208" s="16"/>
      <c r="GH208" s="16"/>
      <c r="GI208" s="16"/>
      <c r="GJ208" s="16"/>
      <c r="GK208" s="16"/>
      <c r="GL208" s="16"/>
      <c r="GM208" s="16"/>
      <c r="GN208" s="16"/>
      <c r="GO208" s="16"/>
      <c r="GP208" s="16"/>
      <c r="GQ208" s="16"/>
      <c r="GR208" s="16"/>
      <c r="GS208" s="16"/>
      <c r="GT208" s="16"/>
      <c r="GU208" s="16"/>
      <c r="GV208" s="16"/>
      <c r="GW208" s="16"/>
      <c r="GX208" s="16"/>
      <c r="GY208" s="16"/>
      <c r="GZ208" s="16"/>
      <c r="HA208" s="16"/>
      <c r="HB208" s="16"/>
      <c r="HC208" s="16"/>
      <c r="HD208" s="16"/>
      <c r="HE208" s="16"/>
      <c r="HF208" s="16"/>
      <c r="HG208" s="16"/>
      <c r="HH208" s="16"/>
      <c r="HI208" s="16"/>
      <c r="HJ208" s="16"/>
      <c r="HK208" s="16"/>
      <c r="HL208" s="16"/>
      <c r="HM208" s="16"/>
      <c r="HN208" s="16"/>
      <c r="HO208" s="16"/>
      <c r="HP208" s="16"/>
      <c r="HQ208" s="16"/>
      <c r="HR208" s="16"/>
      <c r="HS208" s="16"/>
      <c r="HT208" s="16"/>
      <c r="HU208" s="16"/>
      <c r="HV208" s="16"/>
      <c r="HW208" s="16"/>
      <c r="HX208" s="16"/>
      <c r="HY208" s="16"/>
      <c r="HZ208" s="16"/>
      <c r="IA208" s="16"/>
      <c r="IB208" s="16"/>
      <c r="IC208" s="16"/>
      <c r="ID208" s="16"/>
      <c r="IE208" s="16"/>
      <c r="IF208" s="16"/>
      <c r="IG208" s="16"/>
      <c r="IH208" s="16"/>
      <c r="II208" s="16"/>
      <c r="IJ208" s="16"/>
      <c r="IK208" s="16"/>
      <c r="IL208" s="16"/>
      <c r="IM208" s="16"/>
      <c r="IN208" s="16"/>
      <c r="IO208" s="16"/>
      <c r="IP208" s="16"/>
      <c r="IQ208" s="16"/>
      <c r="IR208" s="16"/>
      <c r="IS208" s="16"/>
      <c r="IT208" s="16"/>
      <c r="IU208" s="16"/>
      <c r="IV208" s="16"/>
      <c r="IW208" s="16"/>
      <c r="IX208" s="16"/>
      <c r="IY208" s="16"/>
      <c r="IZ208" s="16"/>
      <c r="JA208" s="16"/>
      <c r="JB208" s="16"/>
      <c r="JC208" s="16"/>
      <c r="JD208" s="16"/>
      <c r="JE208" s="16"/>
      <c r="JF208" s="16"/>
      <c r="JG208" s="16"/>
      <c r="JH208" s="16"/>
      <c r="JI208" s="16"/>
      <c r="JJ208" s="16"/>
      <c r="JK208" s="16"/>
      <c r="JL208" s="16"/>
      <c r="JM208" s="16"/>
      <c r="JN208" s="16"/>
      <c r="JO208" s="16"/>
      <c r="JP208" s="16"/>
      <c r="JQ208" s="16"/>
      <c r="JR208" s="16"/>
      <c r="JS208" s="16"/>
      <c r="JT208" s="16"/>
      <c r="JU208" s="16"/>
      <c r="JV208" s="16"/>
      <c r="JW208" s="16"/>
      <c r="JX208" s="16"/>
      <c r="JY208" s="16"/>
      <c r="JZ208" s="16"/>
      <c r="KA208" s="16"/>
      <c r="KB208" s="16"/>
      <c r="KC208" s="16"/>
      <c r="KD208" s="16"/>
      <c r="KE208" s="16"/>
      <c r="KF208" s="16"/>
      <c r="KG208" s="16"/>
      <c r="KH208" s="16"/>
      <c r="KI208" s="16"/>
      <c r="KJ208" s="16"/>
      <c r="KK208" s="16"/>
      <c r="KL208" s="16"/>
      <c r="KM208" s="16"/>
      <c r="KN208" s="16"/>
      <c r="KO208" s="16"/>
      <c r="KP208" s="16"/>
      <c r="KQ208" s="16"/>
      <c r="KR208" s="16"/>
      <c r="KS208" s="16"/>
      <c r="KT208" s="16"/>
      <c r="KU208" s="16"/>
      <c r="KV208" s="16"/>
      <c r="KW208" s="16"/>
      <c r="KX208" s="16"/>
      <c r="KY208" s="16"/>
      <c r="KZ208" s="16"/>
      <c r="LA208" s="16"/>
      <c r="LB208" s="16"/>
      <c r="LC208" s="16"/>
      <c r="LD208" s="16"/>
      <c r="LE208" s="16"/>
      <c r="LF208" s="16"/>
      <c r="LG208" s="16"/>
      <c r="LH208" s="16"/>
      <c r="LI208" s="16"/>
      <c r="LJ208" s="16"/>
      <c r="LK208" s="16"/>
      <c r="LL208" s="16"/>
      <c r="LM208" s="16"/>
      <c r="LN208" s="16"/>
      <c r="LO208" s="16"/>
      <c r="LP208" s="16"/>
      <c r="LQ208" s="16"/>
      <c r="LR208" s="16"/>
      <c r="LS208" s="16"/>
      <c r="LT208" s="16"/>
      <c r="LU208" s="16"/>
      <c r="LV208" s="16"/>
      <c r="LW208" s="16"/>
      <c r="LX208" s="16"/>
      <c r="LY208" s="16"/>
      <c r="LZ208" s="16"/>
      <c r="MA208" s="16"/>
      <c r="MB208" s="16"/>
      <c r="MC208" s="16"/>
      <c r="MD208" s="16"/>
      <c r="ME208" s="16"/>
      <c r="MF208" s="16"/>
      <c r="MG208" s="16"/>
      <c r="MH208" s="16"/>
      <c r="MI208" s="16"/>
      <c r="MJ208" s="16"/>
      <c r="MK208" s="16"/>
      <c r="ML208" s="16"/>
      <c r="MM208" s="16"/>
      <c r="MN208" s="16"/>
      <c r="MO208" s="16"/>
      <c r="MP208" s="16"/>
      <c r="MQ208" s="16"/>
      <c r="MR208" s="16"/>
      <c r="MS208" s="16"/>
      <c r="MT208" s="16"/>
      <c r="MU208" s="16"/>
      <c r="MV208" s="16"/>
      <c r="MW208" s="16"/>
      <c r="MX208" s="16"/>
      <c r="MY208" s="16"/>
      <c r="MZ208" s="16"/>
      <c r="NA208" s="16"/>
      <c r="NB208" s="16"/>
      <c r="NC208" s="16"/>
      <c r="ND208" s="16"/>
      <c r="NE208" s="16"/>
      <c r="NF208" s="16"/>
      <c r="NG208" s="16"/>
      <c r="NH208" s="16"/>
      <c r="NI208" s="16"/>
      <c r="NJ208" s="16"/>
      <c r="NK208" s="16"/>
      <c r="NL208" s="16"/>
      <c r="NM208" s="16"/>
      <c r="NN208" s="16"/>
      <c r="NO208" s="16"/>
      <c r="NP208" s="16"/>
      <c r="NQ208" s="16"/>
      <c r="NR208" s="16"/>
      <c r="NS208" s="16"/>
      <c r="NT208" s="16"/>
      <c r="NU208" s="16"/>
      <c r="NV208" s="16"/>
      <c r="NW208" s="16"/>
      <c r="NX208" s="16"/>
      <c r="NY208" s="16"/>
      <c r="NZ208" s="16"/>
      <c r="OA208" s="16"/>
      <c r="OB208" s="16"/>
      <c r="OC208" s="16"/>
      <c r="OD208" s="16"/>
      <c r="OE208" s="16"/>
      <c r="OF208" s="16"/>
      <c r="OG208" s="16"/>
      <c r="OH208" s="16"/>
      <c r="OI208" s="16"/>
      <c r="OJ208" s="16"/>
      <c r="OK208" s="16"/>
      <c r="OL208" s="16"/>
      <c r="OM208" s="16"/>
      <c r="ON208" s="16"/>
      <c r="OO208" s="16"/>
      <c r="OP208" s="16"/>
      <c r="OQ208" s="16"/>
      <c r="OR208" s="16"/>
      <c r="OS208" s="16"/>
      <c r="OT208" s="16"/>
      <c r="OU208" s="16"/>
      <c r="OV208" s="16"/>
      <c r="OW208" s="16"/>
      <c r="OX208" s="16"/>
      <c r="OY208" s="16"/>
      <c r="OZ208" s="16"/>
      <c r="PA208" s="16"/>
      <c r="PB208" s="16"/>
      <c r="PC208" s="16"/>
      <c r="PD208" s="16"/>
      <c r="PE208" s="16"/>
      <c r="PF208" s="16"/>
      <c r="PG208" s="16"/>
      <c r="PH208" s="16"/>
      <c r="PI208" s="16"/>
      <c r="PJ208" s="16"/>
      <c r="PK208" s="16"/>
      <c r="PL208" s="16"/>
      <c r="PM208" s="16"/>
      <c r="PN208" s="16"/>
      <c r="PO208" s="16"/>
      <c r="PP208" s="16"/>
      <c r="PQ208" s="16"/>
      <c r="PR208" s="16"/>
      <c r="PS208" s="16"/>
      <c r="PT208" s="16"/>
      <c r="PU208" s="16"/>
      <c r="PV208" s="16"/>
      <c r="PW208" s="16"/>
      <c r="PX208" s="16"/>
      <c r="PY208" s="16"/>
      <c r="PZ208" s="16"/>
      <c r="QA208" s="16"/>
      <c r="QB208" s="16"/>
      <c r="QC208" s="16"/>
      <c r="QD208" s="16"/>
      <c r="QE208" s="16"/>
      <c r="QF208" s="16"/>
      <c r="QG208" s="16"/>
      <c r="QH208" s="16"/>
      <c r="QI208" s="16"/>
      <c r="QJ208" s="16"/>
      <c r="QK208" s="16"/>
      <c r="QL208" s="16"/>
      <c r="QM208" s="16"/>
      <c r="QN208" s="16"/>
      <c r="QO208" s="16"/>
      <c r="QP208" s="16"/>
      <c r="QQ208" s="16"/>
      <c r="QR208" s="16"/>
      <c r="QS208" s="16"/>
      <c r="QT208" s="16"/>
      <c r="QU208" s="16"/>
      <c r="QV208" s="16"/>
      <c r="QW208" s="16"/>
      <c r="QX208" s="16"/>
      <c r="QY208" s="16"/>
      <c r="QZ208" s="16"/>
      <c r="RA208" s="16"/>
      <c r="RB208" s="16"/>
      <c r="RC208" s="16"/>
      <c r="RD208" s="16"/>
      <c r="RE208" s="16"/>
      <c r="RF208" s="16"/>
      <c r="RG208" s="16"/>
      <c r="RH208" s="16"/>
      <c r="RI208" s="16"/>
      <c r="RJ208" s="16"/>
      <c r="RK208" s="16"/>
      <c r="RL208" s="16"/>
      <c r="RM208" s="16"/>
      <c r="RN208" s="16"/>
      <c r="RO208" s="16"/>
      <c r="RP208" s="16"/>
      <c r="RQ208" s="16"/>
      <c r="RR208" s="16"/>
      <c r="RS208" s="16"/>
      <c r="RT208" s="16"/>
      <c r="RU208" s="16"/>
      <c r="RV208" s="16"/>
      <c r="RW208" s="16"/>
      <c r="RX208" s="16"/>
      <c r="RY208" s="16"/>
      <c r="RZ208" s="16"/>
      <c r="SA208" s="16"/>
      <c r="SB208" s="16"/>
      <c r="SC208" s="16"/>
      <c r="SD208" s="16"/>
      <c r="SE208" s="16"/>
      <c r="SF208" s="16"/>
      <c r="SG208" s="16"/>
      <c r="SH208" s="16"/>
      <c r="SI208" s="16"/>
      <c r="SJ208" s="16"/>
      <c r="SK208" s="16"/>
      <c r="SL208" s="16"/>
      <c r="SM208" s="16"/>
      <c r="SN208" s="16"/>
      <c r="SO208" s="16"/>
      <c r="SP208" s="16"/>
      <c r="SQ208" s="16"/>
      <c r="SR208" s="16"/>
      <c r="SS208" s="16"/>
      <c r="ST208" s="16"/>
      <c r="SU208" s="16"/>
      <c r="SV208" s="16"/>
      <c r="SW208" s="16"/>
      <c r="SX208" s="16"/>
      <c r="SY208" s="16"/>
      <c r="SZ208" s="16"/>
      <c r="TA208" s="16"/>
      <c r="TB208" s="16"/>
      <c r="TC208" s="16"/>
      <c r="TD208" s="16"/>
      <c r="TE208" s="16"/>
      <c r="TF208" s="16"/>
      <c r="TG208" s="16"/>
      <c r="TH208" s="16"/>
      <c r="TI208" s="16"/>
      <c r="TJ208" s="16"/>
      <c r="TK208" s="16"/>
      <c r="TL208" s="16"/>
      <c r="TM208" s="16"/>
      <c r="TN208" s="16"/>
      <c r="TO208" s="16"/>
      <c r="TP208" s="16"/>
    </row>
    <row r="209" spans="1:536" s="98" customFormat="1" x14ac:dyDescent="0.35">
      <c r="A209" s="623"/>
      <c r="B209" s="623"/>
      <c r="C209" s="623"/>
      <c r="D209" s="16"/>
      <c r="E209" s="16"/>
      <c r="F209" s="623"/>
      <c r="G209" s="623"/>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D209" s="16"/>
      <c r="GE209" s="16"/>
      <c r="GF209" s="16"/>
      <c r="GG209" s="16"/>
      <c r="GH209" s="16"/>
      <c r="GI209" s="16"/>
      <c r="GJ209" s="16"/>
      <c r="GK209" s="16"/>
      <c r="GL209" s="16"/>
      <c r="GM209" s="16"/>
      <c r="GN209" s="16"/>
      <c r="GO209" s="16"/>
      <c r="GP209" s="16"/>
      <c r="GQ209" s="16"/>
      <c r="GR209" s="16"/>
      <c r="GS209" s="16"/>
      <c r="GT209" s="16"/>
      <c r="GU209" s="16"/>
      <c r="GV209" s="16"/>
      <c r="GW209" s="16"/>
      <c r="GX209" s="16"/>
      <c r="GY209" s="16"/>
      <c r="GZ209" s="16"/>
      <c r="HA209" s="16"/>
      <c r="HB209" s="16"/>
      <c r="HC209" s="16"/>
      <c r="HD209" s="16"/>
      <c r="HE209" s="16"/>
      <c r="HF209" s="16"/>
      <c r="HG209" s="16"/>
      <c r="HH209" s="16"/>
      <c r="HI209" s="16"/>
      <c r="HJ209" s="16"/>
      <c r="HK209" s="16"/>
      <c r="HL209" s="16"/>
      <c r="HM209" s="16"/>
      <c r="HN209" s="16"/>
      <c r="HO209" s="16"/>
      <c r="HP209" s="16"/>
      <c r="HQ209" s="16"/>
      <c r="HR209" s="16"/>
      <c r="HS209" s="16"/>
      <c r="HT209" s="16"/>
      <c r="HU209" s="16"/>
      <c r="HV209" s="16"/>
      <c r="HW209" s="16"/>
      <c r="HX209" s="16"/>
      <c r="HY209" s="16"/>
      <c r="HZ209" s="16"/>
      <c r="IA209" s="16"/>
      <c r="IB209" s="16"/>
      <c r="IC209" s="16"/>
      <c r="ID209" s="16"/>
      <c r="IE209" s="16"/>
      <c r="IF209" s="16"/>
      <c r="IG209" s="16"/>
      <c r="IH209" s="16"/>
      <c r="II209" s="16"/>
      <c r="IJ209" s="16"/>
      <c r="IK209" s="16"/>
      <c r="IL209" s="16"/>
      <c r="IM209" s="16"/>
      <c r="IN209" s="16"/>
      <c r="IO209" s="16"/>
      <c r="IP209" s="16"/>
      <c r="IQ209" s="16"/>
      <c r="IR209" s="16"/>
      <c r="IS209" s="16"/>
      <c r="IT209" s="16"/>
      <c r="IU209" s="16"/>
      <c r="IV209" s="16"/>
      <c r="IW209" s="16"/>
      <c r="IX209" s="16"/>
      <c r="IY209" s="16"/>
      <c r="IZ209" s="16"/>
      <c r="JA209" s="16"/>
      <c r="JB209" s="16"/>
      <c r="JC209" s="16"/>
      <c r="JD209" s="16"/>
      <c r="JE209" s="16"/>
      <c r="JF209" s="16"/>
      <c r="JG209" s="16"/>
      <c r="JH209" s="16"/>
      <c r="JI209" s="16"/>
      <c r="JJ209" s="16"/>
      <c r="JK209" s="16"/>
      <c r="JL209" s="16"/>
      <c r="JM209" s="16"/>
      <c r="JN209" s="16"/>
      <c r="JO209" s="16"/>
      <c r="JP209" s="16"/>
      <c r="JQ209" s="16"/>
      <c r="JR209" s="16"/>
      <c r="JS209" s="16"/>
      <c r="JT209" s="16"/>
      <c r="JU209" s="16"/>
      <c r="JV209" s="16"/>
      <c r="JW209" s="16"/>
      <c r="JX209" s="16"/>
      <c r="JY209" s="16"/>
      <c r="JZ209" s="16"/>
      <c r="KA209" s="16"/>
      <c r="KB209" s="16"/>
      <c r="KC209" s="16"/>
      <c r="KD209" s="16"/>
      <c r="KE209" s="16"/>
      <c r="KF209" s="16"/>
      <c r="KG209" s="16"/>
      <c r="KH209" s="16"/>
      <c r="KI209" s="16"/>
      <c r="KJ209" s="16"/>
      <c r="KK209" s="16"/>
      <c r="KL209" s="16"/>
      <c r="KM209" s="16"/>
      <c r="KN209" s="16"/>
      <c r="KO209" s="16"/>
      <c r="KP209" s="16"/>
      <c r="KQ209" s="16"/>
      <c r="KR209" s="16"/>
      <c r="KS209" s="16"/>
      <c r="KT209" s="16"/>
      <c r="KU209" s="16"/>
      <c r="KV209" s="16"/>
      <c r="KW209" s="16"/>
      <c r="KX209" s="16"/>
      <c r="KY209" s="16"/>
      <c r="KZ209" s="16"/>
      <c r="LA209" s="16"/>
      <c r="LB209" s="16"/>
      <c r="LC209" s="16"/>
      <c r="LD209" s="16"/>
      <c r="LE209" s="16"/>
      <c r="LF209" s="16"/>
      <c r="LG209" s="16"/>
      <c r="LH209" s="16"/>
      <c r="LI209" s="16"/>
      <c r="LJ209" s="16"/>
      <c r="LK209" s="16"/>
      <c r="LL209" s="16"/>
      <c r="LM209" s="16"/>
      <c r="LN209" s="16"/>
      <c r="LO209" s="16"/>
      <c r="LP209" s="16"/>
      <c r="LQ209" s="16"/>
      <c r="LR209" s="16"/>
      <c r="LS209" s="16"/>
      <c r="LT209" s="16"/>
      <c r="LU209" s="16"/>
      <c r="LV209" s="16"/>
      <c r="LW209" s="16"/>
      <c r="LX209" s="16"/>
      <c r="LY209" s="16"/>
      <c r="LZ209" s="16"/>
      <c r="MA209" s="16"/>
      <c r="MB209" s="16"/>
      <c r="MC209" s="16"/>
      <c r="MD209" s="16"/>
      <c r="ME209" s="16"/>
      <c r="MF209" s="16"/>
      <c r="MG209" s="16"/>
      <c r="MH209" s="16"/>
      <c r="MI209" s="16"/>
      <c r="MJ209" s="16"/>
      <c r="MK209" s="16"/>
      <c r="ML209" s="16"/>
      <c r="MM209" s="16"/>
      <c r="MN209" s="16"/>
      <c r="MO209" s="16"/>
      <c r="MP209" s="16"/>
      <c r="MQ209" s="16"/>
      <c r="MR209" s="16"/>
      <c r="MS209" s="16"/>
      <c r="MT209" s="16"/>
      <c r="MU209" s="16"/>
      <c r="MV209" s="16"/>
      <c r="MW209" s="16"/>
      <c r="MX209" s="16"/>
      <c r="MY209" s="16"/>
      <c r="MZ209" s="16"/>
      <c r="NA209" s="16"/>
      <c r="NB209" s="16"/>
      <c r="NC209" s="16"/>
      <c r="ND209" s="16"/>
      <c r="NE209" s="16"/>
      <c r="NF209" s="16"/>
      <c r="NG209" s="16"/>
      <c r="NH209" s="16"/>
      <c r="NI209" s="16"/>
      <c r="NJ209" s="16"/>
      <c r="NK209" s="16"/>
      <c r="NL209" s="16"/>
      <c r="NM209" s="16"/>
      <c r="NN209" s="16"/>
      <c r="NO209" s="16"/>
      <c r="NP209" s="16"/>
      <c r="NQ209" s="16"/>
      <c r="NR209" s="16"/>
      <c r="NS209" s="16"/>
      <c r="NT209" s="16"/>
      <c r="NU209" s="16"/>
      <c r="NV209" s="16"/>
      <c r="NW209" s="16"/>
      <c r="NX209" s="16"/>
      <c r="NY209" s="16"/>
      <c r="NZ209" s="16"/>
      <c r="OA209" s="16"/>
      <c r="OB209" s="16"/>
      <c r="OC209" s="16"/>
      <c r="OD209" s="16"/>
      <c r="OE209" s="16"/>
      <c r="OF209" s="16"/>
      <c r="OG209" s="16"/>
      <c r="OH209" s="16"/>
      <c r="OI209" s="16"/>
      <c r="OJ209" s="16"/>
      <c r="OK209" s="16"/>
      <c r="OL209" s="16"/>
      <c r="OM209" s="16"/>
      <c r="ON209" s="16"/>
      <c r="OO209" s="16"/>
      <c r="OP209" s="16"/>
      <c r="OQ209" s="16"/>
      <c r="OR209" s="16"/>
      <c r="OS209" s="16"/>
      <c r="OT209" s="16"/>
      <c r="OU209" s="16"/>
      <c r="OV209" s="16"/>
      <c r="OW209" s="16"/>
      <c r="OX209" s="16"/>
      <c r="OY209" s="16"/>
      <c r="OZ209" s="16"/>
      <c r="PA209" s="16"/>
      <c r="PB209" s="16"/>
      <c r="PC209" s="16"/>
      <c r="PD209" s="16"/>
      <c r="PE209" s="16"/>
      <c r="PF209" s="16"/>
      <c r="PG209" s="16"/>
      <c r="PH209" s="16"/>
      <c r="PI209" s="16"/>
      <c r="PJ209" s="16"/>
      <c r="PK209" s="16"/>
      <c r="PL209" s="16"/>
      <c r="PM209" s="16"/>
      <c r="PN209" s="16"/>
      <c r="PO209" s="16"/>
      <c r="PP209" s="16"/>
      <c r="PQ209" s="16"/>
      <c r="PR209" s="16"/>
      <c r="PS209" s="16"/>
      <c r="PT209" s="16"/>
      <c r="PU209" s="16"/>
      <c r="PV209" s="16"/>
      <c r="PW209" s="16"/>
      <c r="PX209" s="16"/>
      <c r="PY209" s="16"/>
      <c r="PZ209" s="16"/>
      <c r="QA209" s="16"/>
      <c r="QB209" s="16"/>
      <c r="QC209" s="16"/>
      <c r="QD209" s="16"/>
      <c r="QE209" s="16"/>
      <c r="QF209" s="16"/>
      <c r="QG209" s="16"/>
      <c r="QH209" s="16"/>
      <c r="QI209" s="16"/>
      <c r="QJ209" s="16"/>
      <c r="QK209" s="16"/>
      <c r="QL209" s="16"/>
      <c r="QM209" s="16"/>
      <c r="QN209" s="16"/>
      <c r="QO209" s="16"/>
      <c r="QP209" s="16"/>
      <c r="QQ209" s="16"/>
      <c r="QR209" s="16"/>
      <c r="QS209" s="16"/>
      <c r="QT209" s="16"/>
      <c r="QU209" s="16"/>
      <c r="QV209" s="16"/>
      <c r="QW209" s="16"/>
      <c r="QX209" s="16"/>
      <c r="QY209" s="16"/>
      <c r="QZ209" s="16"/>
      <c r="RA209" s="16"/>
      <c r="RB209" s="16"/>
      <c r="RC209" s="16"/>
      <c r="RD209" s="16"/>
      <c r="RE209" s="16"/>
      <c r="RF209" s="16"/>
      <c r="RG209" s="16"/>
      <c r="RH209" s="16"/>
      <c r="RI209" s="16"/>
      <c r="RJ209" s="16"/>
      <c r="RK209" s="16"/>
      <c r="RL209" s="16"/>
      <c r="RM209" s="16"/>
      <c r="RN209" s="16"/>
      <c r="RO209" s="16"/>
      <c r="RP209" s="16"/>
      <c r="RQ209" s="16"/>
      <c r="RR209" s="16"/>
      <c r="RS209" s="16"/>
      <c r="RT209" s="16"/>
      <c r="RU209" s="16"/>
      <c r="RV209" s="16"/>
      <c r="RW209" s="16"/>
      <c r="RX209" s="16"/>
      <c r="RY209" s="16"/>
      <c r="RZ209" s="16"/>
      <c r="SA209" s="16"/>
      <c r="SB209" s="16"/>
      <c r="SC209" s="16"/>
      <c r="SD209" s="16"/>
      <c r="SE209" s="16"/>
      <c r="SF209" s="16"/>
      <c r="SG209" s="16"/>
      <c r="SH209" s="16"/>
      <c r="SI209" s="16"/>
      <c r="SJ209" s="16"/>
      <c r="SK209" s="16"/>
      <c r="SL209" s="16"/>
      <c r="SM209" s="16"/>
      <c r="SN209" s="16"/>
      <c r="SO209" s="16"/>
      <c r="SP209" s="16"/>
      <c r="SQ209" s="16"/>
      <c r="SR209" s="16"/>
      <c r="SS209" s="16"/>
      <c r="ST209" s="16"/>
      <c r="SU209" s="16"/>
      <c r="SV209" s="16"/>
      <c r="SW209" s="16"/>
      <c r="SX209" s="16"/>
      <c r="SY209" s="16"/>
      <c r="SZ209" s="16"/>
      <c r="TA209" s="16"/>
      <c r="TB209" s="16"/>
      <c r="TC209" s="16"/>
      <c r="TD209" s="16"/>
      <c r="TE209" s="16"/>
      <c r="TF209" s="16"/>
      <c r="TG209" s="16"/>
      <c r="TH209" s="16"/>
      <c r="TI209" s="16"/>
      <c r="TJ209" s="16"/>
      <c r="TK209" s="16"/>
      <c r="TL209" s="16"/>
      <c r="TM209" s="16"/>
      <c r="TN209" s="16"/>
      <c r="TO209" s="16"/>
      <c r="TP209" s="16"/>
    </row>
    <row r="210" spans="1:536" s="98" customFormat="1" x14ac:dyDescent="0.35">
      <c r="A210" s="623"/>
      <c r="B210" s="623"/>
      <c r="C210" s="623"/>
      <c r="D210" s="16"/>
      <c r="E210" s="16"/>
      <c r="F210" s="623"/>
      <c r="G210" s="623"/>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c r="GK210" s="16"/>
      <c r="GL210" s="16"/>
      <c r="GM210" s="16"/>
      <c r="GN210" s="16"/>
      <c r="GO210" s="16"/>
      <c r="GP210" s="16"/>
      <c r="GQ210" s="16"/>
      <c r="GR210" s="16"/>
      <c r="GS210" s="16"/>
      <c r="GT210" s="16"/>
      <c r="GU210" s="16"/>
      <c r="GV210" s="16"/>
      <c r="GW210" s="16"/>
      <c r="GX210" s="16"/>
      <c r="GY210" s="16"/>
      <c r="GZ210" s="16"/>
      <c r="HA210" s="16"/>
      <c r="HB210" s="16"/>
      <c r="HC210" s="16"/>
      <c r="HD210" s="16"/>
      <c r="HE210" s="16"/>
      <c r="HF210" s="16"/>
      <c r="HG210" s="16"/>
      <c r="HH210" s="16"/>
      <c r="HI210" s="16"/>
      <c r="HJ210" s="16"/>
      <c r="HK210" s="16"/>
      <c r="HL210" s="16"/>
      <c r="HM210" s="16"/>
      <c r="HN210" s="16"/>
      <c r="HO210" s="16"/>
      <c r="HP210" s="16"/>
      <c r="HQ210" s="16"/>
      <c r="HR210" s="16"/>
      <c r="HS210" s="16"/>
      <c r="HT210" s="16"/>
      <c r="HU210" s="16"/>
      <c r="HV210" s="16"/>
      <c r="HW210" s="16"/>
      <c r="HX210" s="16"/>
      <c r="HY210" s="16"/>
      <c r="HZ210" s="16"/>
      <c r="IA210" s="16"/>
      <c r="IB210" s="16"/>
      <c r="IC210" s="16"/>
      <c r="ID210" s="16"/>
      <c r="IE210" s="16"/>
      <c r="IF210" s="16"/>
      <c r="IG210" s="16"/>
      <c r="IH210" s="16"/>
      <c r="II210" s="16"/>
      <c r="IJ210" s="16"/>
      <c r="IK210" s="16"/>
      <c r="IL210" s="16"/>
      <c r="IM210" s="16"/>
      <c r="IN210" s="16"/>
      <c r="IO210" s="16"/>
      <c r="IP210" s="16"/>
      <c r="IQ210" s="16"/>
      <c r="IR210" s="16"/>
      <c r="IS210" s="16"/>
      <c r="IT210" s="16"/>
      <c r="IU210" s="16"/>
      <c r="IV210" s="16"/>
      <c r="IW210" s="16"/>
      <c r="IX210" s="16"/>
      <c r="IY210" s="16"/>
      <c r="IZ210" s="16"/>
      <c r="JA210" s="16"/>
      <c r="JB210" s="16"/>
      <c r="JC210" s="16"/>
      <c r="JD210" s="16"/>
      <c r="JE210" s="16"/>
      <c r="JF210" s="16"/>
      <c r="JG210" s="16"/>
      <c r="JH210" s="16"/>
      <c r="JI210" s="16"/>
      <c r="JJ210" s="16"/>
      <c r="JK210" s="16"/>
      <c r="JL210" s="16"/>
      <c r="JM210" s="16"/>
      <c r="JN210" s="16"/>
      <c r="JO210" s="16"/>
      <c r="JP210" s="16"/>
      <c r="JQ210" s="16"/>
      <c r="JR210" s="16"/>
      <c r="JS210" s="16"/>
      <c r="JT210" s="16"/>
      <c r="JU210" s="16"/>
      <c r="JV210" s="16"/>
      <c r="JW210" s="16"/>
      <c r="JX210" s="16"/>
      <c r="JY210" s="16"/>
      <c r="JZ210" s="16"/>
      <c r="KA210" s="16"/>
      <c r="KB210" s="16"/>
      <c r="KC210" s="16"/>
      <c r="KD210" s="16"/>
      <c r="KE210" s="16"/>
      <c r="KF210" s="16"/>
      <c r="KG210" s="16"/>
      <c r="KH210" s="16"/>
      <c r="KI210" s="16"/>
      <c r="KJ210" s="16"/>
      <c r="KK210" s="16"/>
      <c r="KL210" s="16"/>
      <c r="KM210" s="16"/>
      <c r="KN210" s="16"/>
      <c r="KO210" s="16"/>
      <c r="KP210" s="16"/>
      <c r="KQ210" s="16"/>
      <c r="KR210" s="16"/>
      <c r="KS210" s="16"/>
      <c r="KT210" s="16"/>
      <c r="KU210" s="16"/>
      <c r="KV210" s="16"/>
      <c r="KW210" s="16"/>
      <c r="KX210" s="16"/>
      <c r="KY210" s="16"/>
      <c r="KZ210" s="16"/>
      <c r="LA210" s="16"/>
      <c r="LB210" s="16"/>
      <c r="LC210" s="16"/>
      <c r="LD210" s="16"/>
      <c r="LE210" s="16"/>
      <c r="LF210" s="16"/>
      <c r="LG210" s="16"/>
      <c r="LH210" s="16"/>
      <c r="LI210" s="16"/>
      <c r="LJ210" s="16"/>
      <c r="LK210" s="16"/>
      <c r="LL210" s="16"/>
      <c r="LM210" s="16"/>
      <c r="LN210" s="16"/>
      <c r="LO210" s="16"/>
      <c r="LP210" s="16"/>
      <c r="LQ210" s="16"/>
      <c r="LR210" s="16"/>
      <c r="LS210" s="16"/>
      <c r="LT210" s="16"/>
      <c r="LU210" s="16"/>
      <c r="LV210" s="16"/>
      <c r="LW210" s="16"/>
      <c r="LX210" s="16"/>
      <c r="LY210" s="16"/>
      <c r="LZ210" s="16"/>
      <c r="MA210" s="16"/>
      <c r="MB210" s="16"/>
      <c r="MC210" s="16"/>
      <c r="MD210" s="16"/>
      <c r="ME210" s="16"/>
      <c r="MF210" s="16"/>
      <c r="MG210" s="16"/>
      <c r="MH210" s="16"/>
      <c r="MI210" s="16"/>
      <c r="MJ210" s="16"/>
      <c r="MK210" s="16"/>
      <c r="ML210" s="16"/>
      <c r="MM210" s="16"/>
      <c r="MN210" s="16"/>
      <c r="MO210" s="16"/>
      <c r="MP210" s="16"/>
      <c r="MQ210" s="16"/>
      <c r="MR210" s="16"/>
      <c r="MS210" s="16"/>
      <c r="MT210" s="16"/>
      <c r="MU210" s="16"/>
      <c r="MV210" s="16"/>
      <c r="MW210" s="16"/>
      <c r="MX210" s="16"/>
      <c r="MY210" s="16"/>
      <c r="MZ210" s="16"/>
      <c r="NA210" s="16"/>
      <c r="NB210" s="16"/>
      <c r="NC210" s="16"/>
      <c r="ND210" s="16"/>
      <c r="NE210" s="16"/>
      <c r="NF210" s="16"/>
      <c r="NG210" s="16"/>
      <c r="NH210" s="16"/>
      <c r="NI210" s="16"/>
      <c r="NJ210" s="16"/>
      <c r="NK210" s="16"/>
      <c r="NL210" s="16"/>
      <c r="NM210" s="16"/>
      <c r="NN210" s="16"/>
      <c r="NO210" s="16"/>
      <c r="NP210" s="16"/>
      <c r="NQ210" s="16"/>
      <c r="NR210" s="16"/>
      <c r="NS210" s="16"/>
      <c r="NT210" s="16"/>
      <c r="NU210" s="16"/>
      <c r="NV210" s="16"/>
      <c r="NW210" s="16"/>
      <c r="NX210" s="16"/>
      <c r="NY210" s="16"/>
      <c r="NZ210" s="16"/>
      <c r="OA210" s="16"/>
      <c r="OB210" s="16"/>
      <c r="OC210" s="16"/>
      <c r="OD210" s="16"/>
      <c r="OE210" s="16"/>
      <c r="OF210" s="16"/>
      <c r="OG210" s="16"/>
      <c r="OH210" s="16"/>
      <c r="OI210" s="16"/>
      <c r="OJ210" s="16"/>
      <c r="OK210" s="16"/>
      <c r="OL210" s="16"/>
      <c r="OM210" s="16"/>
      <c r="ON210" s="16"/>
      <c r="OO210" s="16"/>
      <c r="OP210" s="16"/>
      <c r="OQ210" s="16"/>
      <c r="OR210" s="16"/>
      <c r="OS210" s="16"/>
      <c r="OT210" s="16"/>
      <c r="OU210" s="16"/>
      <c r="OV210" s="16"/>
      <c r="OW210" s="16"/>
      <c r="OX210" s="16"/>
      <c r="OY210" s="16"/>
      <c r="OZ210" s="16"/>
      <c r="PA210" s="16"/>
      <c r="PB210" s="16"/>
      <c r="PC210" s="16"/>
      <c r="PD210" s="16"/>
      <c r="PE210" s="16"/>
      <c r="PF210" s="16"/>
      <c r="PG210" s="16"/>
      <c r="PH210" s="16"/>
      <c r="PI210" s="16"/>
      <c r="PJ210" s="16"/>
      <c r="PK210" s="16"/>
      <c r="PL210" s="16"/>
      <c r="PM210" s="16"/>
      <c r="PN210" s="16"/>
      <c r="PO210" s="16"/>
      <c r="PP210" s="16"/>
      <c r="PQ210" s="16"/>
      <c r="PR210" s="16"/>
      <c r="PS210" s="16"/>
      <c r="PT210" s="16"/>
      <c r="PU210" s="16"/>
      <c r="PV210" s="16"/>
      <c r="PW210" s="16"/>
      <c r="PX210" s="16"/>
      <c r="PY210" s="16"/>
      <c r="PZ210" s="16"/>
      <c r="QA210" s="16"/>
      <c r="QB210" s="16"/>
      <c r="QC210" s="16"/>
      <c r="QD210" s="16"/>
      <c r="QE210" s="16"/>
      <c r="QF210" s="16"/>
      <c r="QG210" s="16"/>
      <c r="QH210" s="16"/>
      <c r="QI210" s="16"/>
      <c r="QJ210" s="16"/>
      <c r="QK210" s="16"/>
      <c r="QL210" s="16"/>
      <c r="QM210" s="16"/>
      <c r="QN210" s="16"/>
      <c r="QO210" s="16"/>
      <c r="QP210" s="16"/>
      <c r="QQ210" s="16"/>
      <c r="QR210" s="16"/>
      <c r="QS210" s="16"/>
      <c r="QT210" s="16"/>
      <c r="QU210" s="16"/>
      <c r="QV210" s="16"/>
      <c r="QW210" s="16"/>
      <c r="QX210" s="16"/>
      <c r="QY210" s="16"/>
      <c r="QZ210" s="16"/>
      <c r="RA210" s="16"/>
      <c r="RB210" s="16"/>
      <c r="RC210" s="16"/>
      <c r="RD210" s="16"/>
      <c r="RE210" s="16"/>
      <c r="RF210" s="16"/>
      <c r="RG210" s="16"/>
      <c r="RH210" s="16"/>
      <c r="RI210" s="16"/>
      <c r="RJ210" s="16"/>
      <c r="RK210" s="16"/>
      <c r="RL210" s="16"/>
      <c r="RM210" s="16"/>
      <c r="RN210" s="16"/>
      <c r="RO210" s="16"/>
      <c r="RP210" s="16"/>
      <c r="RQ210" s="16"/>
      <c r="RR210" s="16"/>
      <c r="RS210" s="16"/>
      <c r="RT210" s="16"/>
      <c r="RU210" s="16"/>
      <c r="RV210" s="16"/>
      <c r="RW210" s="16"/>
      <c r="RX210" s="16"/>
      <c r="RY210" s="16"/>
      <c r="RZ210" s="16"/>
      <c r="SA210" s="16"/>
      <c r="SB210" s="16"/>
      <c r="SC210" s="16"/>
      <c r="SD210" s="16"/>
      <c r="SE210" s="16"/>
      <c r="SF210" s="16"/>
      <c r="SG210" s="16"/>
      <c r="SH210" s="16"/>
      <c r="SI210" s="16"/>
      <c r="SJ210" s="16"/>
      <c r="SK210" s="16"/>
      <c r="SL210" s="16"/>
      <c r="SM210" s="16"/>
      <c r="SN210" s="16"/>
      <c r="SO210" s="16"/>
      <c r="SP210" s="16"/>
      <c r="SQ210" s="16"/>
      <c r="SR210" s="16"/>
      <c r="SS210" s="16"/>
      <c r="ST210" s="16"/>
      <c r="SU210" s="16"/>
      <c r="SV210" s="16"/>
      <c r="SW210" s="16"/>
      <c r="SX210" s="16"/>
      <c r="SY210" s="16"/>
      <c r="SZ210" s="16"/>
      <c r="TA210" s="16"/>
      <c r="TB210" s="16"/>
      <c r="TC210" s="16"/>
      <c r="TD210" s="16"/>
      <c r="TE210" s="16"/>
      <c r="TF210" s="16"/>
      <c r="TG210" s="16"/>
      <c r="TH210" s="16"/>
      <c r="TI210" s="16"/>
      <c r="TJ210" s="16"/>
      <c r="TK210" s="16"/>
      <c r="TL210" s="16"/>
      <c r="TM210" s="16"/>
      <c r="TN210" s="16"/>
      <c r="TO210" s="16"/>
      <c r="TP210" s="16"/>
    </row>
    <row r="211" spans="1:536" s="98" customFormat="1" x14ac:dyDescent="0.35">
      <c r="A211" s="623"/>
      <c r="B211" s="623"/>
      <c r="C211" s="623"/>
      <c r="D211" s="16"/>
      <c r="E211" s="16"/>
      <c r="F211" s="623"/>
      <c r="G211" s="623"/>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D211" s="16"/>
      <c r="GE211" s="16"/>
      <c r="GF211" s="16"/>
      <c r="GG211" s="16"/>
      <c r="GH211" s="16"/>
      <c r="GI211" s="16"/>
      <c r="GJ211" s="16"/>
      <c r="GK211" s="16"/>
      <c r="GL211" s="16"/>
      <c r="GM211" s="16"/>
      <c r="GN211" s="16"/>
      <c r="GO211" s="16"/>
      <c r="GP211" s="16"/>
      <c r="GQ211" s="16"/>
      <c r="GR211" s="16"/>
      <c r="GS211" s="16"/>
      <c r="GT211" s="16"/>
      <c r="GU211" s="16"/>
      <c r="GV211" s="16"/>
      <c r="GW211" s="16"/>
      <c r="GX211" s="16"/>
      <c r="GY211" s="16"/>
      <c r="GZ211" s="16"/>
      <c r="HA211" s="16"/>
      <c r="HB211" s="16"/>
      <c r="HC211" s="16"/>
      <c r="HD211" s="16"/>
      <c r="HE211" s="16"/>
      <c r="HF211" s="16"/>
      <c r="HG211" s="16"/>
      <c r="HH211" s="16"/>
      <c r="HI211" s="16"/>
      <c r="HJ211" s="16"/>
      <c r="HK211" s="16"/>
      <c r="HL211" s="16"/>
      <c r="HM211" s="16"/>
      <c r="HN211" s="16"/>
      <c r="HO211" s="16"/>
      <c r="HP211" s="16"/>
      <c r="HQ211" s="16"/>
      <c r="HR211" s="16"/>
      <c r="HS211" s="16"/>
      <c r="HT211" s="16"/>
      <c r="HU211" s="16"/>
      <c r="HV211" s="16"/>
      <c r="HW211" s="16"/>
      <c r="HX211" s="16"/>
      <c r="HY211" s="16"/>
      <c r="HZ211" s="16"/>
      <c r="IA211" s="16"/>
      <c r="IB211" s="16"/>
      <c r="IC211" s="16"/>
      <c r="ID211" s="16"/>
      <c r="IE211" s="16"/>
      <c r="IF211" s="16"/>
      <c r="IG211" s="16"/>
      <c r="IH211" s="16"/>
      <c r="II211" s="16"/>
      <c r="IJ211" s="16"/>
      <c r="IK211" s="16"/>
      <c r="IL211" s="16"/>
      <c r="IM211" s="16"/>
      <c r="IN211" s="16"/>
      <c r="IO211" s="16"/>
      <c r="IP211" s="16"/>
      <c r="IQ211" s="16"/>
      <c r="IR211" s="16"/>
      <c r="IS211" s="16"/>
      <c r="IT211" s="16"/>
      <c r="IU211" s="16"/>
      <c r="IV211" s="16"/>
      <c r="IW211" s="16"/>
      <c r="IX211" s="16"/>
      <c r="IY211" s="16"/>
      <c r="IZ211" s="16"/>
      <c r="JA211" s="16"/>
      <c r="JB211" s="16"/>
      <c r="JC211" s="16"/>
      <c r="JD211" s="16"/>
      <c r="JE211" s="16"/>
      <c r="JF211" s="16"/>
      <c r="JG211" s="16"/>
      <c r="JH211" s="16"/>
      <c r="JI211" s="16"/>
      <c r="JJ211" s="16"/>
      <c r="JK211" s="16"/>
      <c r="JL211" s="16"/>
      <c r="JM211" s="16"/>
      <c r="JN211" s="16"/>
      <c r="JO211" s="16"/>
      <c r="JP211" s="16"/>
      <c r="JQ211" s="16"/>
      <c r="JR211" s="16"/>
      <c r="JS211" s="16"/>
      <c r="JT211" s="16"/>
      <c r="JU211" s="16"/>
      <c r="JV211" s="16"/>
      <c r="JW211" s="16"/>
      <c r="JX211" s="16"/>
      <c r="JY211" s="16"/>
      <c r="JZ211" s="16"/>
      <c r="KA211" s="16"/>
      <c r="KB211" s="16"/>
      <c r="KC211" s="16"/>
      <c r="KD211" s="16"/>
      <c r="KE211" s="16"/>
      <c r="KF211" s="16"/>
      <c r="KG211" s="16"/>
      <c r="KH211" s="16"/>
      <c r="KI211" s="16"/>
      <c r="KJ211" s="16"/>
      <c r="KK211" s="16"/>
      <c r="KL211" s="16"/>
      <c r="KM211" s="16"/>
      <c r="KN211" s="16"/>
      <c r="KO211" s="16"/>
      <c r="KP211" s="16"/>
      <c r="KQ211" s="16"/>
      <c r="KR211" s="16"/>
      <c r="KS211" s="16"/>
      <c r="KT211" s="16"/>
      <c r="KU211" s="16"/>
      <c r="KV211" s="16"/>
      <c r="KW211" s="16"/>
      <c r="KX211" s="16"/>
      <c r="KY211" s="16"/>
      <c r="KZ211" s="16"/>
      <c r="LA211" s="16"/>
      <c r="LB211" s="16"/>
      <c r="LC211" s="16"/>
      <c r="LD211" s="16"/>
      <c r="LE211" s="16"/>
      <c r="LF211" s="16"/>
      <c r="LG211" s="16"/>
      <c r="LH211" s="16"/>
      <c r="LI211" s="16"/>
      <c r="LJ211" s="16"/>
      <c r="LK211" s="16"/>
      <c r="LL211" s="16"/>
      <c r="LM211" s="16"/>
      <c r="LN211" s="16"/>
      <c r="LO211" s="16"/>
      <c r="LP211" s="16"/>
      <c r="LQ211" s="16"/>
      <c r="LR211" s="16"/>
      <c r="LS211" s="16"/>
      <c r="LT211" s="16"/>
      <c r="LU211" s="16"/>
      <c r="LV211" s="16"/>
      <c r="LW211" s="16"/>
      <c r="LX211" s="16"/>
      <c r="LY211" s="16"/>
      <c r="LZ211" s="16"/>
      <c r="MA211" s="16"/>
      <c r="MB211" s="16"/>
      <c r="MC211" s="16"/>
      <c r="MD211" s="16"/>
      <c r="ME211" s="16"/>
      <c r="MF211" s="16"/>
      <c r="MG211" s="16"/>
      <c r="MH211" s="16"/>
      <c r="MI211" s="16"/>
      <c r="MJ211" s="16"/>
      <c r="MK211" s="16"/>
      <c r="ML211" s="16"/>
      <c r="MM211" s="16"/>
      <c r="MN211" s="16"/>
      <c r="MO211" s="16"/>
      <c r="MP211" s="16"/>
      <c r="MQ211" s="16"/>
      <c r="MR211" s="16"/>
      <c r="MS211" s="16"/>
      <c r="MT211" s="16"/>
      <c r="MU211" s="16"/>
      <c r="MV211" s="16"/>
      <c r="MW211" s="16"/>
      <c r="MX211" s="16"/>
      <c r="MY211" s="16"/>
      <c r="MZ211" s="16"/>
      <c r="NA211" s="16"/>
      <c r="NB211" s="16"/>
      <c r="NC211" s="16"/>
      <c r="ND211" s="16"/>
      <c r="NE211" s="16"/>
      <c r="NF211" s="16"/>
      <c r="NG211" s="16"/>
      <c r="NH211" s="16"/>
      <c r="NI211" s="16"/>
      <c r="NJ211" s="16"/>
      <c r="NK211" s="16"/>
      <c r="NL211" s="16"/>
      <c r="NM211" s="16"/>
      <c r="NN211" s="16"/>
      <c r="NO211" s="16"/>
      <c r="NP211" s="16"/>
      <c r="NQ211" s="16"/>
      <c r="NR211" s="16"/>
      <c r="NS211" s="16"/>
      <c r="NT211" s="16"/>
      <c r="NU211" s="16"/>
      <c r="NV211" s="16"/>
      <c r="NW211" s="16"/>
      <c r="NX211" s="16"/>
      <c r="NY211" s="16"/>
      <c r="NZ211" s="16"/>
      <c r="OA211" s="16"/>
      <c r="OB211" s="16"/>
      <c r="OC211" s="16"/>
      <c r="OD211" s="16"/>
      <c r="OE211" s="16"/>
      <c r="OF211" s="16"/>
      <c r="OG211" s="16"/>
      <c r="OH211" s="16"/>
      <c r="OI211" s="16"/>
      <c r="OJ211" s="16"/>
      <c r="OK211" s="16"/>
      <c r="OL211" s="16"/>
      <c r="OM211" s="16"/>
      <c r="ON211" s="16"/>
      <c r="OO211" s="16"/>
      <c r="OP211" s="16"/>
      <c r="OQ211" s="16"/>
      <c r="OR211" s="16"/>
      <c r="OS211" s="16"/>
      <c r="OT211" s="16"/>
      <c r="OU211" s="16"/>
      <c r="OV211" s="16"/>
      <c r="OW211" s="16"/>
      <c r="OX211" s="16"/>
      <c r="OY211" s="16"/>
      <c r="OZ211" s="16"/>
      <c r="PA211" s="16"/>
      <c r="PB211" s="16"/>
      <c r="PC211" s="16"/>
      <c r="PD211" s="16"/>
      <c r="PE211" s="16"/>
      <c r="PF211" s="16"/>
      <c r="PG211" s="16"/>
      <c r="PH211" s="16"/>
      <c r="PI211" s="16"/>
      <c r="PJ211" s="16"/>
      <c r="PK211" s="16"/>
      <c r="PL211" s="16"/>
      <c r="PM211" s="16"/>
      <c r="PN211" s="16"/>
      <c r="PO211" s="16"/>
      <c r="PP211" s="16"/>
      <c r="PQ211" s="16"/>
      <c r="PR211" s="16"/>
      <c r="PS211" s="16"/>
      <c r="PT211" s="16"/>
      <c r="PU211" s="16"/>
      <c r="PV211" s="16"/>
      <c r="PW211" s="16"/>
      <c r="PX211" s="16"/>
      <c r="PY211" s="16"/>
      <c r="PZ211" s="16"/>
      <c r="QA211" s="16"/>
      <c r="QB211" s="16"/>
      <c r="QC211" s="16"/>
      <c r="QD211" s="16"/>
      <c r="QE211" s="16"/>
      <c r="QF211" s="16"/>
      <c r="QG211" s="16"/>
      <c r="QH211" s="16"/>
      <c r="QI211" s="16"/>
      <c r="QJ211" s="16"/>
      <c r="QK211" s="16"/>
      <c r="QL211" s="16"/>
      <c r="QM211" s="16"/>
      <c r="QN211" s="16"/>
      <c r="QO211" s="16"/>
      <c r="QP211" s="16"/>
      <c r="QQ211" s="16"/>
      <c r="QR211" s="16"/>
      <c r="QS211" s="16"/>
      <c r="QT211" s="16"/>
      <c r="QU211" s="16"/>
      <c r="QV211" s="16"/>
      <c r="QW211" s="16"/>
      <c r="QX211" s="16"/>
      <c r="QY211" s="16"/>
      <c r="QZ211" s="16"/>
      <c r="RA211" s="16"/>
      <c r="RB211" s="16"/>
      <c r="RC211" s="16"/>
      <c r="RD211" s="16"/>
      <c r="RE211" s="16"/>
      <c r="RF211" s="16"/>
      <c r="RG211" s="16"/>
      <c r="RH211" s="16"/>
      <c r="RI211" s="16"/>
      <c r="RJ211" s="16"/>
      <c r="RK211" s="16"/>
      <c r="RL211" s="16"/>
      <c r="RM211" s="16"/>
      <c r="RN211" s="16"/>
      <c r="RO211" s="16"/>
      <c r="RP211" s="16"/>
      <c r="RQ211" s="16"/>
      <c r="RR211" s="16"/>
      <c r="RS211" s="16"/>
      <c r="RT211" s="16"/>
      <c r="RU211" s="16"/>
      <c r="RV211" s="16"/>
      <c r="RW211" s="16"/>
      <c r="RX211" s="16"/>
      <c r="RY211" s="16"/>
      <c r="RZ211" s="16"/>
      <c r="SA211" s="16"/>
      <c r="SB211" s="16"/>
      <c r="SC211" s="16"/>
      <c r="SD211" s="16"/>
      <c r="SE211" s="16"/>
      <c r="SF211" s="16"/>
      <c r="SG211" s="16"/>
      <c r="SH211" s="16"/>
      <c r="SI211" s="16"/>
      <c r="SJ211" s="16"/>
      <c r="SK211" s="16"/>
      <c r="SL211" s="16"/>
      <c r="SM211" s="16"/>
      <c r="SN211" s="16"/>
      <c r="SO211" s="16"/>
      <c r="SP211" s="16"/>
      <c r="SQ211" s="16"/>
      <c r="SR211" s="16"/>
      <c r="SS211" s="16"/>
      <c r="ST211" s="16"/>
      <c r="SU211" s="16"/>
      <c r="SV211" s="16"/>
      <c r="SW211" s="16"/>
      <c r="SX211" s="16"/>
      <c r="SY211" s="16"/>
      <c r="SZ211" s="16"/>
      <c r="TA211" s="16"/>
      <c r="TB211" s="16"/>
      <c r="TC211" s="16"/>
      <c r="TD211" s="16"/>
      <c r="TE211" s="16"/>
      <c r="TF211" s="16"/>
      <c r="TG211" s="16"/>
      <c r="TH211" s="16"/>
      <c r="TI211" s="16"/>
      <c r="TJ211" s="16"/>
      <c r="TK211" s="16"/>
      <c r="TL211" s="16"/>
      <c r="TM211" s="16"/>
      <c r="TN211" s="16"/>
      <c r="TO211" s="16"/>
      <c r="TP211" s="16"/>
    </row>
    <row r="212" spans="1:536" s="98" customFormat="1" x14ac:dyDescent="0.35">
      <c r="A212" s="623"/>
      <c r="B212" s="623"/>
      <c r="C212" s="623"/>
      <c r="D212" s="16"/>
      <c r="E212" s="16"/>
      <c r="F212" s="623"/>
      <c r="G212" s="623"/>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D212" s="16"/>
      <c r="GE212" s="16"/>
      <c r="GF212" s="16"/>
      <c r="GG212" s="16"/>
      <c r="GH212" s="16"/>
      <c r="GI212" s="16"/>
      <c r="GJ212" s="16"/>
      <c r="GK212" s="16"/>
      <c r="GL212" s="16"/>
      <c r="GM212" s="16"/>
      <c r="GN212" s="16"/>
      <c r="GO212" s="16"/>
      <c r="GP212" s="16"/>
      <c r="GQ212" s="16"/>
      <c r="GR212" s="16"/>
      <c r="GS212" s="16"/>
      <c r="GT212" s="16"/>
      <c r="GU212" s="16"/>
      <c r="GV212" s="16"/>
      <c r="GW212" s="16"/>
      <c r="GX212" s="16"/>
      <c r="GY212" s="16"/>
      <c r="GZ212" s="16"/>
      <c r="HA212" s="16"/>
      <c r="HB212" s="16"/>
      <c r="HC212" s="16"/>
      <c r="HD212" s="16"/>
      <c r="HE212" s="16"/>
      <c r="HF212" s="16"/>
      <c r="HG212" s="16"/>
      <c r="HH212" s="16"/>
      <c r="HI212" s="16"/>
      <c r="HJ212" s="16"/>
      <c r="HK212" s="16"/>
      <c r="HL212" s="16"/>
      <c r="HM212" s="16"/>
      <c r="HN212" s="16"/>
      <c r="HO212" s="16"/>
      <c r="HP212" s="16"/>
      <c r="HQ212" s="16"/>
      <c r="HR212" s="16"/>
      <c r="HS212" s="16"/>
      <c r="HT212" s="16"/>
      <c r="HU212" s="16"/>
      <c r="HV212" s="16"/>
      <c r="HW212" s="16"/>
      <c r="HX212" s="16"/>
      <c r="HY212" s="16"/>
      <c r="HZ212" s="16"/>
      <c r="IA212" s="16"/>
      <c r="IB212" s="16"/>
      <c r="IC212" s="16"/>
      <c r="ID212" s="16"/>
      <c r="IE212" s="16"/>
      <c r="IF212" s="16"/>
      <c r="IG212" s="16"/>
      <c r="IH212" s="16"/>
      <c r="II212" s="16"/>
      <c r="IJ212" s="16"/>
      <c r="IK212" s="16"/>
      <c r="IL212" s="16"/>
      <c r="IM212" s="16"/>
      <c r="IN212" s="16"/>
      <c r="IO212" s="16"/>
      <c r="IP212" s="16"/>
      <c r="IQ212" s="16"/>
      <c r="IR212" s="16"/>
      <c r="IS212" s="16"/>
      <c r="IT212" s="16"/>
      <c r="IU212" s="16"/>
      <c r="IV212" s="16"/>
      <c r="IW212" s="16"/>
      <c r="IX212" s="16"/>
      <c r="IY212" s="16"/>
      <c r="IZ212" s="16"/>
      <c r="JA212" s="16"/>
      <c r="JB212" s="16"/>
      <c r="JC212" s="16"/>
      <c r="JD212" s="16"/>
      <c r="JE212" s="16"/>
      <c r="JF212" s="16"/>
      <c r="JG212" s="16"/>
      <c r="JH212" s="16"/>
      <c r="JI212" s="16"/>
      <c r="JJ212" s="16"/>
      <c r="JK212" s="16"/>
      <c r="JL212" s="16"/>
      <c r="JM212" s="16"/>
      <c r="JN212" s="16"/>
      <c r="JO212" s="16"/>
      <c r="JP212" s="16"/>
      <c r="JQ212" s="16"/>
      <c r="JR212" s="16"/>
      <c r="JS212" s="16"/>
      <c r="JT212" s="16"/>
      <c r="JU212" s="16"/>
      <c r="JV212" s="16"/>
      <c r="JW212" s="16"/>
      <c r="JX212" s="16"/>
      <c r="JY212" s="16"/>
      <c r="JZ212" s="16"/>
      <c r="KA212" s="16"/>
      <c r="KB212" s="16"/>
      <c r="KC212" s="16"/>
      <c r="KD212" s="16"/>
      <c r="KE212" s="16"/>
      <c r="KF212" s="16"/>
      <c r="KG212" s="16"/>
      <c r="KH212" s="16"/>
      <c r="KI212" s="16"/>
      <c r="KJ212" s="16"/>
      <c r="KK212" s="16"/>
      <c r="KL212" s="16"/>
      <c r="KM212" s="16"/>
      <c r="KN212" s="16"/>
      <c r="KO212" s="16"/>
      <c r="KP212" s="16"/>
      <c r="KQ212" s="16"/>
      <c r="KR212" s="16"/>
      <c r="KS212" s="16"/>
      <c r="KT212" s="16"/>
      <c r="KU212" s="16"/>
      <c r="KV212" s="16"/>
      <c r="KW212" s="16"/>
      <c r="KX212" s="16"/>
      <c r="KY212" s="16"/>
      <c r="KZ212" s="16"/>
      <c r="LA212" s="16"/>
      <c r="LB212" s="16"/>
      <c r="LC212" s="16"/>
      <c r="LD212" s="16"/>
      <c r="LE212" s="16"/>
      <c r="LF212" s="16"/>
      <c r="LG212" s="16"/>
      <c r="LH212" s="16"/>
      <c r="LI212" s="16"/>
      <c r="LJ212" s="16"/>
      <c r="LK212" s="16"/>
      <c r="LL212" s="16"/>
      <c r="LM212" s="16"/>
      <c r="LN212" s="16"/>
      <c r="LO212" s="16"/>
      <c r="LP212" s="16"/>
      <c r="LQ212" s="16"/>
      <c r="LR212" s="16"/>
      <c r="LS212" s="16"/>
      <c r="LT212" s="16"/>
      <c r="LU212" s="16"/>
      <c r="LV212" s="16"/>
      <c r="LW212" s="16"/>
      <c r="LX212" s="16"/>
      <c r="LY212" s="16"/>
      <c r="LZ212" s="16"/>
      <c r="MA212" s="16"/>
      <c r="MB212" s="16"/>
      <c r="MC212" s="16"/>
      <c r="MD212" s="16"/>
      <c r="ME212" s="16"/>
      <c r="MF212" s="16"/>
      <c r="MG212" s="16"/>
      <c r="MH212" s="16"/>
      <c r="MI212" s="16"/>
      <c r="MJ212" s="16"/>
      <c r="MK212" s="16"/>
      <c r="ML212" s="16"/>
      <c r="MM212" s="16"/>
      <c r="MN212" s="16"/>
      <c r="MO212" s="16"/>
      <c r="MP212" s="16"/>
      <c r="MQ212" s="16"/>
      <c r="MR212" s="16"/>
      <c r="MS212" s="16"/>
      <c r="MT212" s="16"/>
      <c r="MU212" s="16"/>
      <c r="MV212" s="16"/>
      <c r="MW212" s="16"/>
      <c r="MX212" s="16"/>
      <c r="MY212" s="16"/>
      <c r="MZ212" s="16"/>
      <c r="NA212" s="16"/>
      <c r="NB212" s="16"/>
      <c r="NC212" s="16"/>
      <c r="ND212" s="16"/>
      <c r="NE212" s="16"/>
      <c r="NF212" s="16"/>
      <c r="NG212" s="16"/>
      <c r="NH212" s="16"/>
      <c r="NI212" s="16"/>
      <c r="NJ212" s="16"/>
      <c r="NK212" s="16"/>
      <c r="NL212" s="16"/>
      <c r="NM212" s="16"/>
      <c r="NN212" s="16"/>
      <c r="NO212" s="16"/>
      <c r="NP212" s="16"/>
      <c r="NQ212" s="16"/>
      <c r="NR212" s="16"/>
      <c r="NS212" s="16"/>
      <c r="NT212" s="16"/>
      <c r="NU212" s="16"/>
      <c r="NV212" s="16"/>
      <c r="NW212" s="16"/>
      <c r="NX212" s="16"/>
      <c r="NY212" s="16"/>
      <c r="NZ212" s="16"/>
      <c r="OA212" s="16"/>
      <c r="OB212" s="16"/>
      <c r="OC212" s="16"/>
      <c r="OD212" s="16"/>
      <c r="OE212" s="16"/>
      <c r="OF212" s="16"/>
      <c r="OG212" s="16"/>
      <c r="OH212" s="16"/>
      <c r="OI212" s="16"/>
      <c r="OJ212" s="16"/>
      <c r="OK212" s="16"/>
      <c r="OL212" s="16"/>
      <c r="OM212" s="16"/>
      <c r="ON212" s="16"/>
      <c r="OO212" s="16"/>
      <c r="OP212" s="16"/>
      <c r="OQ212" s="16"/>
      <c r="OR212" s="16"/>
      <c r="OS212" s="16"/>
      <c r="OT212" s="16"/>
      <c r="OU212" s="16"/>
      <c r="OV212" s="16"/>
      <c r="OW212" s="16"/>
      <c r="OX212" s="16"/>
      <c r="OY212" s="16"/>
      <c r="OZ212" s="16"/>
      <c r="PA212" s="16"/>
      <c r="PB212" s="16"/>
      <c r="PC212" s="16"/>
      <c r="PD212" s="16"/>
      <c r="PE212" s="16"/>
      <c r="PF212" s="16"/>
      <c r="PG212" s="16"/>
      <c r="PH212" s="16"/>
      <c r="PI212" s="16"/>
      <c r="PJ212" s="16"/>
      <c r="PK212" s="16"/>
      <c r="PL212" s="16"/>
      <c r="PM212" s="16"/>
      <c r="PN212" s="16"/>
      <c r="PO212" s="16"/>
      <c r="PP212" s="16"/>
      <c r="PQ212" s="16"/>
      <c r="PR212" s="16"/>
      <c r="PS212" s="16"/>
      <c r="PT212" s="16"/>
      <c r="PU212" s="16"/>
      <c r="PV212" s="16"/>
      <c r="PW212" s="16"/>
      <c r="PX212" s="16"/>
      <c r="PY212" s="16"/>
      <c r="PZ212" s="16"/>
      <c r="QA212" s="16"/>
      <c r="QB212" s="16"/>
      <c r="QC212" s="16"/>
      <c r="QD212" s="16"/>
      <c r="QE212" s="16"/>
      <c r="QF212" s="16"/>
      <c r="QG212" s="16"/>
      <c r="QH212" s="16"/>
      <c r="QI212" s="16"/>
      <c r="QJ212" s="16"/>
      <c r="QK212" s="16"/>
      <c r="QL212" s="16"/>
      <c r="QM212" s="16"/>
      <c r="QN212" s="16"/>
      <c r="QO212" s="16"/>
      <c r="QP212" s="16"/>
      <c r="QQ212" s="16"/>
      <c r="QR212" s="16"/>
      <c r="QS212" s="16"/>
      <c r="QT212" s="16"/>
      <c r="QU212" s="16"/>
      <c r="QV212" s="16"/>
      <c r="QW212" s="16"/>
      <c r="QX212" s="16"/>
      <c r="QY212" s="16"/>
      <c r="QZ212" s="16"/>
      <c r="RA212" s="16"/>
      <c r="RB212" s="16"/>
      <c r="RC212" s="16"/>
      <c r="RD212" s="16"/>
      <c r="RE212" s="16"/>
      <c r="RF212" s="16"/>
      <c r="RG212" s="16"/>
      <c r="RH212" s="16"/>
      <c r="RI212" s="16"/>
      <c r="RJ212" s="16"/>
      <c r="RK212" s="16"/>
      <c r="RL212" s="16"/>
      <c r="RM212" s="16"/>
      <c r="RN212" s="16"/>
      <c r="RO212" s="16"/>
      <c r="RP212" s="16"/>
      <c r="RQ212" s="16"/>
      <c r="RR212" s="16"/>
      <c r="RS212" s="16"/>
      <c r="RT212" s="16"/>
      <c r="RU212" s="16"/>
      <c r="RV212" s="16"/>
      <c r="RW212" s="16"/>
      <c r="RX212" s="16"/>
      <c r="RY212" s="16"/>
      <c r="RZ212" s="16"/>
      <c r="SA212" s="16"/>
      <c r="SB212" s="16"/>
      <c r="SC212" s="16"/>
      <c r="SD212" s="16"/>
      <c r="SE212" s="16"/>
      <c r="SF212" s="16"/>
      <c r="SG212" s="16"/>
      <c r="SH212" s="16"/>
      <c r="SI212" s="16"/>
      <c r="SJ212" s="16"/>
      <c r="SK212" s="16"/>
      <c r="SL212" s="16"/>
      <c r="SM212" s="16"/>
      <c r="SN212" s="16"/>
      <c r="SO212" s="16"/>
      <c r="SP212" s="16"/>
      <c r="SQ212" s="16"/>
      <c r="SR212" s="16"/>
      <c r="SS212" s="16"/>
      <c r="ST212" s="16"/>
      <c r="SU212" s="16"/>
      <c r="SV212" s="16"/>
      <c r="SW212" s="16"/>
      <c r="SX212" s="16"/>
      <c r="SY212" s="16"/>
      <c r="SZ212" s="16"/>
      <c r="TA212" s="16"/>
      <c r="TB212" s="16"/>
      <c r="TC212" s="16"/>
      <c r="TD212" s="16"/>
      <c r="TE212" s="16"/>
      <c r="TF212" s="16"/>
      <c r="TG212" s="16"/>
      <c r="TH212" s="16"/>
      <c r="TI212" s="16"/>
      <c r="TJ212" s="16"/>
      <c r="TK212" s="16"/>
      <c r="TL212" s="16"/>
      <c r="TM212" s="16"/>
      <c r="TN212" s="16"/>
      <c r="TO212" s="16"/>
      <c r="TP212" s="16"/>
    </row>
    <row r="213" spans="1:536" s="98" customFormat="1" x14ac:dyDescent="0.35">
      <c r="A213" s="623"/>
      <c r="B213" s="623"/>
      <c r="C213" s="623"/>
      <c r="D213" s="16"/>
      <c r="E213" s="16"/>
      <c r="F213" s="623"/>
      <c r="G213" s="623"/>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c r="GK213" s="16"/>
      <c r="GL213" s="16"/>
      <c r="GM213" s="16"/>
      <c r="GN213" s="16"/>
      <c r="GO213" s="16"/>
      <c r="GP213" s="16"/>
      <c r="GQ213" s="16"/>
      <c r="GR213" s="16"/>
      <c r="GS213" s="16"/>
      <c r="GT213" s="16"/>
      <c r="GU213" s="16"/>
      <c r="GV213" s="16"/>
      <c r="GW213" s="16"/>
      <c r="GX213" s="16"/>
      <c r="GY213" s="16"/>
      <c r="GZ213" s="16"/>
      <c r="HA213" s="16"/>
      <c r="HB213" s="16"/>
      <c r="HC213" s="16"/>
      <c r="HD213" s="16"/>
      <c r="HE213" s="16"/>
      <c r="HF213" s="16"/>
      <c r="HG213" s="16"/>
      <c r="HH213" s="16"/>
      <c r="HI213" s="16"/>
      <c r="HJ213" s="16"/>
      <c r="HK213" s="16"/>
      <c r="HL213" s="16"/>
      <c r="HM213" s="16"/>
      <c r="HN213" s="16"/>
      <c r="HO213" s="16"/>
      <c r="HP213" s="16"/>
      <c r="HQ213" s="16"/>
      <c r="HR213" s="16"/>
      <c r="HS213" s="16"/>
      <c r="HT213" s="16"/>
      <c r="HU213" s="16"/>
      <c r="HV213" s="16"/>
      <c r="HW213" s="16"/>
      <c r="HX213" s="16"/>
      <c r="HY213" s="16"/>
      <c r="HZ213" s="16"/>
      <c r="IA213" s="16"/>
      <c r="IB213" s="16"/>
      <c r="IC213" s="16"/>
      <c r="ID213" s="16"/>
      <c r="IE213" s="16"/>
      <c r="IF213" s="16"/>
      <c r="IG213" s="16"/>
      <c r="IH213" s="16"/>
      <c r="II213" s="16"/>
      <c r="IJ213" s="16"/>
      <c r="IK213" s="16"/>
      <c r="IL213" s="16"/>
      <c r="IM213" s="16"/>
      <c r="IN213" s="16"/>
      <c r="IO213" s="16"/>
      <c r="IP213" s="16"/>
      <c r="IQ213" s="16"/>
      <c r="IR213" s="16"/>
      <c r="IS213" s="16"/>
      <c r="IT213" s="16"/>
      <c r="IU213" s="16"/>
      <c r="IV213" s="16"/>
      <c r="IW213" s="16"/>
      <c r="IX213" s="16"/>
      <c r="IY213" s="16"/>
      <c r="IZ213" s="16"/>
      <c r="JA213" s="16"/>
      <c r="JB213" s="16"/>
      <c r="JC213" s="16"/>
      <c r="JD213" s="16"/>
      <c r="JE213" s="16"/>
      <c r="JF213" s="16"/>
      <c r="JG213" s="16"/>
      <c r="JH213" s="16"/>
      <c r="JI213" s="16"/>
      <c r="JJ213" s="16"/>
      <c r="JK213" s="16"/>
      <c r="JL213" s="16"/>
      <c r="JM213" s="16"/>
      <c r="JN213" s="16"/>
      <c r="JO213" s="16"/>
      <c r="JP213" s="16"/>
      <c r="JQ213" s="16"/>
      <c r="JR213" s="16"/>
      <c r="JS213" s="16"/>
      <c r="JT213" s="16"/>
      <c r="JU213" s="16"/>
      <c r="JV213" s="16"/>
      <c r="JW213" s="16"/>
      <c r="JX213" s="16"/>
      <c r="JY213" s="16"/>
      <c r="JZ213" s="16"/>
      <c r="KA213" s="16"/>
      <c r="KB213" s="16"/>
      <c r="KC213" s="16"/>
      <c r="KD213" s="16"/>
      <c r="KE213" s="16"/>
      <c r="KF213" s="16"/>
      <c r="KG213" s="16"/>
      <c r="KH213" s="16"/>
      <c r="KI213" s="16"/>
      <c r="KJ213" s="16"/>
      <c r="KK213" s="16"/>
      <c r="KL213" s="16"/>
      <c r="KM213" s="16"/>
      <c r="KN213" s="16"/>
      <c r="KO213" s="16"/>
      <c r="KP213" s="16"/>
      <c r="KQ213" s="16"/>
      <c r="KR213" s="16"/>
      <c r="KS213" s="16"/>
      <c r="KT213" s="16"/>
      <c r="KU213" s="16"/>
      <c r="KV213" s="16"/>
      <c r="KW213" s="16"/>
      <c r="KX213" s="16"/>
      <c r="KY213" s="16"/>
      <c r="KZ213" s="16"/>
      <c r="LA213" s="16"/>
      <c r="LB213" s="16"/>
      <c r="LC213" s="16"/>
      <c r="LD213" s="16"/>
      <c r="LE213" s="16"/>
      <c r="LF213" s="16"/>
      <c r="LG213" s="16"/>
      <c r="LH213" s="16"/>
      <c r="LI213" s="16"/>
      <c r="LJ213" s="16"/>
      <c r="LK213" s="16"/>
      <c r="LL213" s="16"/>
      <c r="LM213" s="16"/>
      <c r="LN213" s="16"/>
      <c r="LO213" s="16"/>
      <c r="LP213" s="16"/>
      <c r="LQ213" s="16"/>
      <c r="LR213" s="16"/>
      <c r="LS213" s="16"/>
      <c r="LT213" s="16"/>
      <c r="LU213" s="16"/>
      <c r="LV213" s="16"/>
      <c r="LW213" s="16"/>
      <c r="LX213" s="16"/>
      <c r="LY213" s="16"/>
      <c r="LZ213" s="16"/>
      <c r="MA213" s="16"/>
      <c r="MB213" s="16"/>
      <c r="MC213" s="16"/>
      <c r="MD213" s="16"/>
      <c r="ME213" s="16"/>
      <c r="MF213" s="16"/>
      <c r="MG213" s="16"/>
      <c r="MH213" s="16"/>
      <c r="MI213" s="16"/>
      <c r="MJ213" s="16"/>
      <c r="MK213" s="16"/>
      <c r="ML213" s="16"/>
      <c r="MM213" s="16"/>
      <c r="MN213" s="16"/>
      <c r="MO213" s="16"/>
      <c r="MP213" s="16"/>
      <c r="MQ213" s="16"/>
      <c r="MR213" s="16"/>
      <c r="MS213" s="16"/>
      <c r="MT213" s="16"/>
      <c r="MU213" s="16"/>
      <c r="MV213" s="16"/>
      <c r="MW213" s="16"/>
      <c r="MX213" s="16"/>
      <c r="MY213" s="16"/>
      <c r="MZ213" s="16"/>
      <c r="NA213" s="16"/>
      <c r="NB213" s="16"/>
      <c r="NC213" s="16"/>
      <c r="ND213" s="16"/>
      <c r="NE213" s="16"/>
      <c r="NF213" s="16"/>
      <c r="NG213" s="16"/>
      <c r="NH213" s="16"/>
      <c r="NI213" s="16"/>
      <c r="NJ213" s="16"/>
      <c r="NK213" s="16"/>
      <c r="NL213" s="16"/>
      <c r="NM213" s="16"/>
      <c r="NN213" s="16"/>
      <c r="NO213" s="16"/>
      <c r="NP213" s="16"/>
      <c r="NQ213" s="16"/>
      <c r="NR213" s="16"/>
      <c r="NS213" s="16"/>
      <c r="NT213" s="16"/>
      <c r="NU213" s="16"/>
      <c r="NV213" s="16"/>
      <c r="NW213" s="16"/>
      <c r="NX213" s="16"/>
      <c r="NY213" s="16"/>
      <c r="NZ213" s="16"/>
      <c r="OA213" s="16"/>
      <c r="OB213" s="16"/>
      <c r="OC213" s="16"/>
      <c r="OD213" s="16"/>
      <c r="OE213" s="16"/>
      <c r="OF213" s="16"/>
      <c r="OG213" s="16"/>
      <c r="OH213" s="16"/>
      <c r="OI213" s="16"/>
      <c r="OJ213" s="16"/>
      <c r="OK213" s="16"/>
      <c r="OL213" s="16"/>
      <c r="OM213" s="16"/>
      <c r="ON213" s="16"/>
      <c r="OO213" s="16"/>
      <c r="OP213" s="16"/>
      <c r="OQ213" s="16"/>
      <c r="OR213" s="16"/>
      <c r="OS213" s="16"/>
      <c r="OT213" s="16"/>
      <c r="OU213" s="16"/>
      <c r="OV213" s="16"/>
      <c r="OW213" s="16"/>
      <c r="OX213" s="16"/>
      <c r="OY213" s="16"/>
      <c r="OZ213" s="16"/>
      <c r="PA213" s="16"/>
      <c r="PB213" s="16"/>
      <c r="PC213" s="16"/>
      <c r="PD213" s="16"/>
      <c r="PE213" s="16"/>
      <c r="PF213" s="16"/>
      <c r="PG213" s="16"/>
      <c r="PH213" s="16"/>
      <c r="PI213" s="16"/>
      <c r="PJ213" s="16"/>
      <c r="PK213" s="16"/>
      <c r="PL213" s="16"/>
      <c r="PM213" s="16"/>
      <c r="PN213" s="16"/>
      <c r="PO213" s="16"/>
      <c r="PP213" s="16"/>
      <c r="PQ213" s="16"/>
      <c r="PR213" s="16"/>
      <c r="PS213" s="16"/>
      <c r="PT213" s="16"/>
      <c r="PU213" s="16"/>
      <c r="PV213" s="16"/>
      <c r="PW213" s="16"/>
      <c r="PX213" s="16"/>
      <c r="PY213" s="16"/>
      <c r="PZ213" s="16"/>
      <c r="QA213" s="16"/>
      <c r="QB213" s="16"/>
      <c r="QC213" s="16"/>
      <c r="QD213" s="16"/>
      <c r="QE213" s="16"/>
      <c r="QF213" s="16"/>
      <c r="QG213" s="16"/>
      <c r="QH213" s="16"/>
      <c r="QI213" s="16"/>
      <c r="QJ213" s="16"/>
      <c r="QK213" s="16"/>
      <c r="QL213" s="16"/>
      <c r="QM213" s="16"/>
      <c r="QN213" s="16"/>
      <c r="QO213" s="16"/>
      <c r="QP213" s="16"/>
      <c r="QQ213" s="16"/>
      <c r="QR213" s="16"/>
      <c r="QS213" s="16"/>
      <c r="QT213" s="16"/>
      <c r="QU213" s="16"/>
      <c r="QV213" s="16"/>
      <c r="QW213" s="16"/>
      <c r="QX213" s="16"/>
      <c r="QY213" s="16"/>
      <c r="QZ213" s="16"/>
      <c r="RA213" s="16"/>
      <c r="RB213" s="16"/>
      <c r="RC213" s="16"/>
      <c r="RD213" s="16"/>
      <c r="RE213" s="16"/>
      <c r="RF213" s="16"/>
      <c r="RG213" s="16"/>
      <c r="RH213" s="16"/>
      <c r="RI213" s="16"/>
      <c r="RJ213" s="16"/>
      <c r="RK213" s="16"/>
      <c r="RL213" s="16"/>
      <c r="RM213" s="16"/>
      <c r="RN213" s="16"/>
      <c r="RO213" s="16"/>
      <c r="RP213" s="16"/>
      <c r="RQ213" s="16"/>
      <c r="RR213" s="16"/>
      <c r="RS213" s="16"/>
      <c r="RT213" s="16"/>
      <c r="RU213" s="16"/>
      <c r="RV213" s="16"/>
      <c r="RW213" s="16"/>
      <c r="RX213" s="16"/>
      <c r="RY213" s="16"/>
      <c r="RZ213" s="16"/>
      <c r="SA213" s="16"/>
      <c r="SB213" s="16"/>
      <c r="SC213" s="16"/>
      <c r="SD213" s="16"/>
      <c r="SE213" s="16"/>
      <c r="SF213" s="16"/>
      <c r="SG213" s="16"/>
      <c r="SH213" s="16"/>
      <c r="SI213" s="16"/>
      <c r="SJ213" s="16"/>
      <c r="SK213" s="16"/>
      <c r="SL213" s="16"/>
      <c r="SM213" s="16"/>
      <c r="SN213" s="16"/>
      <c r="SO213" s="16"/>
      <c r="SP213" s="16"/>
      <c r="SQ213" s="16"/>
      <c r="SR213" s="16"/>
      <c r="SS213" s="16"/>
      <c r="ST213" s="16"/>
      <c r="SU213" s="16"/>
      <c r="SV213" s="16"/>
      <c r="SW213" s="16"/>
      <c r="SX213" s="16"/>
      <c r="SY213" s="16"/>
      <c r="SZ213" s="16"/>
      <c r="TA213" s="16"/>
      <c r="TB213" s="16"/>
      <c r="TC213" s="16"/>
      <c r="TD213" s="16"/>
      <c r="TE213" s="16"/>
      <c r="TF213" s="16"/>
      <c r="TG213" s="16"/>
      <c r="TH213" s="16"/>
      <c r="TI213" s="16"/>
      <c r="TJ213" s="16"/>
      <c r="TK213" s="16"/>
      <c r="TL213" s="16"/>
      <c r="TM213" s="16"/>
      <c r="TN213" s="16"/>
      <c r="TO213" s="16"/>
      <c r="TP213" s="16"/>
    </row>
    <row r="214" spans="1:536" s="98" customFormat="1" x14ac:dyDescent="0.35">
      <c r="A214" s="623"/>
      <c r="B214" s="623"/>
      <c r="C214" s="623"/>
      <c r="D214" s="16"/>
      <c r="E214" s="16"/>
      <c r="F214" s="623"/>
      <c r="G214" s="623"/>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D214" s="16"/>
      <c r="GE214" s="16"/>
      <c r="GF214" s="16"/>
      <c r="GG214" s="16"/>
      <c r="GH214" s="16"/>
      <c r="GI214" s="16"/>
      <c r="GJ214" s="16"/>
      <c r="GK214" s="16"/>
      <c r="GL214" s="16"/>
      <c r="GM214" s="16"/>
      <c r="GN214" s="16"/>
      <c r="GO214" s="16"/>
      <c r="GP214" s="16"/>
      <c r="GQ214" s="16"/>
      <c r="GR214" s="16"/>
      <c r="GS214" s="16"/>
      <c r="GT214" s="16"/>
      <c r="GU214" s="16"/>
      <c r="GV214" s="16"/>
      <c r="GW214" s="16"/>
      <c r="GX214" s="16"/>
      <c r="GY214" s="16"/>
      <c r="GZ214" s="16"/>
      <c r="HA214" s="16"/>
      <c r="HB214" s="16"/>
      <c r="HC214" s="16"/>
      <c r="HD214" s="16"/>
      <c r="HE214" s="16"/>
      <c r="HF214" s="16"/>
      <c r="HG214" s="16"/>
      <c r="HH214" s="16"/>
      <c r="HI214" s="16"/>
      <c r="HJ214" s="16"/>
      <c r="HK214" s="16"/>
      <c r="HL214" s="16"/>
      <c r="HM214" s="16"/>
      <c r="HN214" s="16"/>
      <c r="HO214" s="16"/>
      <c r="HP214" s="16"/>
      <c r="HQ214" s="16"/>
      <c r="HR214" s="16"/>
      <c r="HS214" s="16"/>
      <c r="HT214" s="16"/>
      <c r="HU214" s="16"/>
      <c r="HV214" s="16"/>
      <c r="HW214" s="16"/>
      <c r="HX214" s="16"/>
      <c r="HY214" s="16"/>
      <c r="HZ214" s="16"/>
      <c r="IA214" s="16"/>
      <c r="IB214" s="16"/>
      <c r="IC214" s="16"/>
      <c r="ID214" s="16"/>
      <c r="IE214" s="16"/>
      <c r="IF214" s="16"/>
      <c r="IG214" s="16"/>
      <c r="IH214" s="16"/>
      <c r="II214" s="16"/>
      <c r="IJ214" s="16"/>
      <c r="IK214" s="16"/>
      <c r="IL214" s="16"/>
      <c r="IM214" s="16"/>
      <c r="IN214" s="16"/>
      <c r="IO214" s="16"/>
      <c r="IP214" s="16"/>
      <c r="IQ214" s="16"/>
      <c r="IR214" s="16"/>
      <c r="IS214" s="16"/>
      <c r="IT214" s="16"/>
      <c r="IU214" s="16"/>
      <c r="IV214" s="16"/>
      <c r="IW214" s="16"/>
      <c r="IX214" s="16"/>
      <c r="IY214" s="16"/>
      <c r="IZ214" s="16"/>
      <c r="JA214" s="16"/>
      <c r="JB214" s="16"/>
      <c r="JC214" s="16"/>
      <c r="JD214" s="16"/>
      <c r="JE214" s="16"/>
      <c r="JF214" s="16"/>
      <c r="JG214" s="16"/>
      <c r="JH214" s="16"/>
      <c r="JI214" s="16"/>
      <c r="JJ214" s="16"/>
      <c r="JK214" s="16"/>
      <c r="JL214" s="16"/>
      <c r="JM214" s="16"/>
      <c r="JN214" s="16"/>
      <c r="JO214" s="16"/>
      <c r="JP214" s="16"/>
      <c r="JQ214" s="16"/>
      <c r="JR214" s="16"/>
      <c r="JS214" s="16"/>
      <c r="JT214" s="16"/>
      <c r="JU214" s="16"/>
      <c r="JV214" s="16"/>
      <c r="JW214" s="16"/>
      <c r="JX214" s="16"/>
      <c r="JY214" s="16"/>
      <c r="JZ214" s="16"/>
      <c r="KA214" s="16"/>
      <c r="KB214" s="16"/>
      <c r="KC214" s="16"/>
      <c r="KD214" s="16"/>
      <c r="KE214" s="16"/>
      <c r="KF214" s="16"/>
      <c r="KG214" s="16"/>
      <c r="KH214" s="16"/>
      <c r="KI214" s="16"/>
      <c r="KJ214" s="16"/>
      <c r="KK214" s="16"/>
      <c r="KL214" s="16"/>
      <c r="KM214" s="16"/>
      <c r="KN214" s="16"/>
      <c r="KO214" s="16"/>
      <c r="KP214" s="16"/>
      <c r="KQ214" s="16"/>
      <c r="KR214" s="16"/>
      <c r="KS214" s="16"/>
      <c r="KT214" s="16"/>
      <c r="KU214" s="16"/>
      <c r="KV214" s="16"/>
      <c r="KW214" s="16"/>
      <c r="KX214" s="16"/>
      <c r="KY214" s="16"/>
      <c r="KZ214" s="16"/>
      <c r="LA214" s="16"/>
      <c r="LB214" s="16"/>
      <c r="LC214" s="16"/>
      <c r="LD214" s="16"/>
      <c r="LE214" s="16"/>
      <c r="LF214" s="16"/>
      <c r="LG214" s="16"/>
      <c r="LH214" s="16"/>
      <c r="LI214" s="16"/>
      <c r="LJ214" s="16"/>
      <c r="LK214" s="16"/>
      <c r="LL214" s="16"/>
      <c r="LM214" s="16"/>
      <c r="LN214" s="16"/>
      <c r="LO214" s="16"/>
      <c r="LP214" s="16"/>
      <c r="LQ214" s="16"/>
      <c r="LR214" s="16"/>
      <c r="LS214" s="16"/>
      <c r="LT214" s="16"/>
      <c r="LU214" s="16"/>
      <c r="LV214" s="16"/>
      <c r="LW214" s="16"/>
      <c r="LX214" s="16"/>
      <c r="LY214" s="16"/>
      <c r="LZ214" s="16"/>
      <c r="MA214" s="16"/>
      <c r="MB214" s="16"/>
      <c r="MC214" s="16"/>
      <c r="MD214" s="16"/>
      <c r="ME214" s="16"/>
      <c r="MF214" s="16"/>
      <c r="MG214" s="16"/>
      <c r="MH214" s="16"/>
      <c r="MI214" s="16"/>
      <c r="MJ214" s="16"/>
      <c r="MK214" s="16"/>
      <c r="ML214" s="16"/>
      <c r="MM214" s="16"/>
      <c r="MN214" s="16"/>
      <c r="MO214" s="16"/>
      <c r="MP214" s="16"/>
      <c r="MQ214" s="16"/>
      <c r="MR214" s="16"/>
      <c r="MS214" s="16"/>
      <c r="MT214" s="16"/>
      <c r="MU214" s="16"/>
      <c r="MV214" s="16"/>
      <c r="MW214" s="16"/>
      <c r="MX214" s="16"/>
      <c r="MY214" s="16"/>
      <c r="MZ214" s="16"/>
      <c r="NA214" s="16"/>
      <c r="NB214" s="16"/>
      <c r="NC214" s="16"/>
      <c r="ND214" s="16"/>
      <c r="NE214" s="16"/>
      <c r="NF214" s="16"/>
      <c r="NG214" s="16"/>
      <c r="NH214" s="16"/>
      <c r="NI214" s="16"/>
      <c r="NJ214" s="16"/>
      <c r="NK214" s="16"/>
      <c r="NL214" s="16"/>
      <c r="NM214" s="16"/>
      <c r="NN214" s="16"/>
      <c r="NO214" s="16"/>
      <c r="NP214" s="16"/>
      <c r="NQ214" s="16"/>
      <c r="NR214" s="16"/>
      <c r="NS214" s="16"/>
      <c r="NT214" s="16"/>
      <c r="NU214" s="16"/>
      <c r="NV214" s="16"/>
      <c r="NW214" s="16"/>
      <c r="NX214" s="16"/>
      <c r="NY214" s="16"/>
      <c r="NZ214" s="16"/>
      <c r="OA214" s="16"/>
      <c r="OB214" s="16"/>
      <c r="OC214" s="16"/>
      <c r="OD214" s="16"/>
      <c r="OE214" s="16"/>
      <c r="OF214" s="16"/>
      <c r="OG214" s="16"/>
      <c r="OH214" s="16"/>
      <c r="OI214" s="16"/>
      <c r="OJ214" s="16"/>
      <c r="OK214" s="16"/>
      <c r="OL214" s="16"/>
      <c r="OM214" s="16"/>
      <c r="ON214" s="16"/>
      <c r="OO214" s="16"/>
      <c r="OP214" s="16"/>
      <c r="OQ214" s="16"/>
      <c r="OR214" s="16"/>
      <c r="OS214" s="16"/>
      <c r="OT214" s="16"/>
      <c r="OU214" s="16"/>
      <c r="OV214" s="16"/>
      <c r="OW214" s="16"/>
      <c r="OX214" s="16"/>
      <c r="OY214" s="16"/>
      <c r="OZ214" s="16"/>
      <c r="PA214" s="16"/>
      <c r="PB214" s="16"/>
      <c r="PC214" s="16"/>
      <c r="PD214" s="16"/>
      <c r="PE214" s="16"/>
      <c r="PF214" s="16"/>
      <c r="PG214" s="16"/>
      <c r="PH214" s="16"/>
      <c r="PI214" s="16"/>
      <c r="PJ214" s="16"/>
      <c r="PK214" s="16"/>
      <c r="PL214" s="16"/>
      <c r="PM214" s="16"/>
      <c r="PN214" s="16"/>
      <c r="PO214" s="16"/>
      <c r="PP214" s="16"/>
      <c r="PQ214" s="16"/>
      <c r="PR214" s="16"/>
      <c r="PS214" s="16"/>
      <c r="PT214" s="16"/>
      <c r="PU214" s="16"/>
      <c r="PV214" s="16"/>
      <c r="PW214" s="16"/>
      <c r="PX214" s="16"/>
      <c r="PY214" s="16"/>
      <c r="PZ214" s="16"/>
      <c r="QA214" s="16"/>
      <c r="QB214" s="16"/>
      <c r="QC214" s="16"/>
      <c r="QD214" s="16"/>
      <c r="QE214" s="16"/>
      <c r="QF214" s="16"/>
      <c r="QG214" s="16"/>
      <c r="QH214" s="16"/>
      <c r="QI214" s="16"/>
      <c r="QJ214" s="16"/>
      <c r="QK214" s="16"/>
      <c r="QL214" s="16"/>
      <c r="QM214" s="16"/>
      <c r="QN214" s="16"/>
      <c r="QO214" s="16"/>
      <c r="QP214" s="16"/>
      <c r="QQ214" s="16"/>
      <c r="QR214" s="16"/>
      <c r="QS214" s="16"/>
      <c r="QT214" s="16"/>
      <c r="QU214" s="16"/>
      <c r="QV214" s="16"/>
      <c r="QW214" s="16"/>
      <c r="QX214" s="16"/>
      <c r="QY214" s="16"/>
      <c r="QZ214" s="16"/>
      <c r="RA214" s="16"/>
      <c r="RB214" s="16"/>
      <c r="RC214" s="16"/>
      <c r="RD214" s="16"/>
      <c r="RE214" s="16"/>
      <c r="RF214" s="16"/>
      <c r="RG214" s="16"/>
      <c r="RH214" s="16"/>
      <c r="RI214" s="16"/>
      <c r="RJ214" s="16"/>
      <c r="RK214" s="16"/>
      <c r="RL214" s="16"/>
      <c r="RM214" s="16"/>
      <c r="RN214" s="16"/>
      <c r="RO214" s="16"/>
      <c r="RP214" s="16"/>
      <c r="RQ214" s="16"/>
      <c r="RR214" s="16"/>
      <c r="RS214" s="16"/>
      <c r="RT214" s="16"/>
      <c r="RU214" s="16"/>
      <c r="RV214" s="16"/>
      <c r="RW214" s="16"/>
      <c r="RX214" s="16"/>
      <c r="RY214" s="16"/>
      <c r="RZ214" s="16"/>
      <c r="SA214" s="16"/>
      <c r="SB214" s="16"/>
      <c r="SC214" s="16"/>
      <c r="SD214" s="16"/>
      <c r="SE214" s="16"/>
      <c r="SF214" s="16"/>
      <c r="SG214" s="16"/>
      <c r="SH214" s="16"/>
      <c r="SI214" s="16"/>
      <c r="SJ214" s="16"/>
      <c r="SK214" s="16"/>
      <c r="SL214" s="16"/>
      <c r="SM214" s="16"/>
      <c r="SN214" s="16"/>
      <c r="SO214" s="16"/>
      <c r="SP214" s="16"/>
      <c r="SQ214" s="16"/>
      <c r="SR214" s="16"/>
      <c r="SS214" s="16"/>
      <c r="ST214" s="16"/>
      <c r="SU214" s="16"/>
      <c r="SV214" s="16"/>
      <c r="SW214" s="16"/>
      <c r="SX214" s="16"/>
      <c r="SY214" s="16"/>
      <c r="SZ214" s="16"/>
      <c r="TA214" s="16"/>
      <c r="TB214" s="16"/>
      <c r="TC214" s="16"/>
      <c r="TD214" s="16"/>
      <c r="TE214" s="16"/>
      <c r="TF214" s="16"/>
      <c r="TG214" s="16"/>
      <c r="TH214" s="16"/>
      <c r="TI214" s="16"/>
      <c r="TJ214" s="16"/>
      <c r="TK214" s="16"/>
      <c r="TL214" s="16"/>
      <c r="TM214" s="16"/>
      <c r="TN214" s="16"/>
      <c r="TO214" s="16"/>
      <c r="TP214" s="16"/>
    </row>
    <row r="215" spans="1:536" s="98" customFormat="1" x14ac:dyDescent="0.35">
      <c r="A215" s="623"/>
      <c r="B215" s="623"/>
      <c r="C215" s="623"/>
      <c r="D215" s="16"/>
      <c r="E215" s="16"/>
      <c r="F215" s="623"/>
      <c r="G215" s="623"/>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D215" s="16"/>
      <c r="GE215" s="16"/>
      <c r="GF215" s="16"/>
      <c r="GG215" s="16"/>
      <c r="GH215" s="16"/>
      <c r="GI215" s="16"/>
      <c r="GJ215" s="16"/>
      <c r="GK215" s="16"/>
      <c r="GL215" s="16"/>
      <c r="GM215" s="16"/>
      <c r="GN215" s="16"/>
      <c r="GO215" s="16"/>
      <c r="GP215" s="16"/>
      <c r="GQ215" s="16"/>
      <c r="GR215" s="16"/>
      <c r="GS215" s="16"/>
      <c r="GT215" s="16"/>
      <c r="GU215" s="16"/>
      <c r="GV215" s="16"/>
      <c r="GW215" s="16"/>
      <c r="GX215" s="16"/>
      <c r="GY215" s="16"/>
      <c r="GZ215" s="16"/>
      <c r="HA215" s="16"/>
      <c r="HB215" s="16"/>
      <c r="HC215" s="16"/>
      <c r="HD215" s="16"/>
      <c r="HE215" s="16"/>
      <c r="HF215" s="16"/>
      <c r="HG215" s="16"/>
      <c r="HH215" s="16"/>
      <c r="HI215" s="16"/>
      <c r="HJ215" s="16"/>
      <c r="HK215" s="16"/>
      <c r="HL215" s="16"/>
      <c r="HM215" s="16"/>
      <c r="HN215" s="16"/>
      <c r="HO215" s="16"/>
      <c r="HP215" s="16"/>
      <c r="HQ215" s="16"/>
      <c r="HR215" s="16"/>
      <c r="HS215" s="16"/>
      <c r="HT215" s="16"/>
      <c r="HU215" s="16"/>
      <c r="HV215" s="16"/>
      <c r="HW215" s="16"/>
      <c r="HX215" s="16"/>
      <c r="HY215" s="16"/>
      <c r="HZ215" s="16"/>
      <c r="IA215" s="16"/>
      <c r="IB215" s="16"/>
      <c r="IC215" s="16"/>
      <c r="ID215" s="16"/>
      <c r="IE215" s="16"/>
      <c r="IF215" s="16"/>
      <c r="IG215" s="16"/>
      <c r="IH215" s="16"/>
      <c r="II215" s="16"/>
      <c r="IJ215" s="16"/>
      <c r="IK215" s="16"/>
      <c r="IL215" s="16"/>
      <c r="IM215" s="16"/>
      <c r="IN215" s="16"/>
      <c r="IO215" s="16"/>
      <c r="IP215" s="16"/>
      <c r="IQ215" s="16"/>
      <c r="IR215" s="16"/>
      <c r="IS215" s="16"/>
      <c r="IT215" s="16"/>
      <c r="IU215" s="16"/>
      <c r="IV215" s="16"/>
      <c r="IW215" s="16"/>
      <c r="IX215" s="16"/>
      <c r="IY215" s="16"/>
      <c r="IZ215" s="16"/>
      <c r="JA215" s="16"/>
      <c r="JB215" s="16"/>
      <c r="JC215" s="16"/>
      <c r="JD215" s="16"/>
      <c r="JE215" s="16"/>
      <c r="JF215" s="16"/>
      <c r="JG215" s="16"/>
      <c r="JH215" s="16"/>
      <c r="JI215" s="16"/>
      <c r="JJ215" s="16"/>
      <c r="JK215" s="16"/>
      <c r="JL215" s="16"/>
      <c r="JM215" s="16"/>
      <c r="JN215" s="16"/>
      <c r="JO215" s="16"/>
      <c r="JP215" s="16"/>
      <c r="JQ215" s="16"/>
      <c r="JR215" s="16"/>
      <c r="JS215" s="16"/>
      <c r="JT215" s="16"/>
      <c r="JU215" s="16"/>
      <c r="JV215" s="16"/>
      <c r="JW215" s="16"/>
      <c r="JX215" s="16"/>
      <c r="JY215" s="16"/>
      <c r="JZ215" s="16"/>
      <c r="KA215" s="16"/>
      <c r="KB215" s="16"/>
      <c r="KC215" s="16"/>
      <c r="KD215" s="16"/>
      <c r="KE215" s="16"/>
      <c r="KF215" s="16"/>
      <c r="KG215" s="16"/>
      <c r="KH215" s="16"/>
      <c r="KI215" s="16"/>
      <c r="KJ215" s="16"/>
      <c r="KK215" s="16"/>
      <c r="KL215" s="16"/>
      <c r="KM215" s="16"/>
      <c r="KN215" s="16"/>
      <c r="KO215" s="16"/>
      <c r="KP215" s="16"/>
      <c r="KQ215" s="16"/>
      <c r="KR215" s="16"/>
      <c r="KS215" s="16"/>
      <c r="KT215" s="16"/>
      <c r="KU215" s="16"/>
      <c r="KV215" s="16"/>
      <c r="KW215" s="16"/>
      <c r="KX215" s="16"/>
      <c r="KY215" s="16"/>
      <c r="KZ215" s="16"/>
      <c r="LA215" s="16"/>
      <c r="LB215" s="16"/>
      <c r="LC215" s="16"/>
      <c r="LD215" s="16"/>
      <c r="LE215" s="16"/>
      <c r="LF215" s="16"/>
      <c r="LG215" s="16"/>
      <c r="LH215" s="16"/>
      <c r="LI215" s="16"/>
      <c r="LJ215" s="16"/>
      <c r="LK215" s="16"/>
      <c r="LL215" s="16"/>
      <c r="LM215" s="16"/>
      <c r="LN215" s="16"/>
      <c r="LO215" s="16"/>
      <c r="LP215" s="16"/>
      <c r="LQ215" s="16"/>
      <c r="LR215" s="16"/>
      <c r="LS215" s="16"/>
      <c r="LT215" s="16"/>
      <c r="LU215" s="16"/>
      <c r="LV215" s="16"/>
      <c r="LW215" s="16"/>
      <c r="LX215" s="16"/>
      <c r="LY215" s="16"/>
      <c r="LZ215" s="16"/>
      <c r="MA215" s="16"/>
      <c r="MB215" s="16"/>
      <c r="MC215" s="16"/>
      <c r="MD215" s="16"/>
      <c r="ME215" s="16"/>
      <c r="MF215" s="16"/>
      <c r="MG215" s="16"/>
      <c r="MH215" s="16"/>
      <c r="MI215" s="16"/>
      <c r="MJ215" s="16"/>
      <c r="MK215" s="16"/>
      <c r="ML215" s="16"/>
      <c r="MM215" s="16"/>
      <c r="MN215" s="16"/>
      <c r="MO215" s="16"/>
      <c r="MP215" s="16"/>
      <c r="MQ215" s="16"/>
      <c r="MR215" s="16"/>
      <c r="MS215" s="16"/>
      <c r="MT215" s="16"/>
      <c r="MU215" s="16"/>
      <c r="MV215" s="16"/>
      <c r="MW215" s="16"/>
      <c r="MX215" s="16"/>
      <c r="MY215" s="16"/>
      <c r="MZ215" s="16"/>
      <c r="NA215" s="16"/>
      <c r="NB215" s="16"/>
      <c r="NC215" s="16"/>
      <c r="ND215" s="16"/>
      <c r="NE215" s="16"/>
      <c r="NF215" s="16"/>
      <c r="NG215" s="16"/>
      <c r="NH215" s="16"/>
      <c r="NI215" s="16"/>
      <c r="NJ215" s="16"/>
      <c r="NK215" s="16"/>
      <c r="NL215" s="16"/>
      <c r="NM215" s="16"/>
      <c r="NN215" s="16"/>
      <c r="NO215" s="16"/>
      <c r="NP215" s="16"/>
      <c r="NQ215" s="16"/>
      <c r="NR215" s="16"/>
      <c r="NS215" s="16"/>
      <c r="NT215" s="16"/>
      <c r="NU215" s="16"/>
      <c r="NV215" s="16"/>
      <c r="NW215" s="16"/>
      <c r="NX215" s="16"/>
      <c r="NY215" s="16"/>
      <c r="NZ215" s="16"/>
      <c r="OA215" s="16"/>
      <c r="OB215" s="16"/>
      <c r="OC215" s="16"/>
      <c r="OD215" s="16"/>
      <c r="OE215" s="16"/>
      <c r="OF215" s="16"/>
      <c r="OG215" s="16"/>
      <c r="OH215" s="16"/>
      <c r="OI215" s="16"/>
      <c r="OJ215" s="16"/>
      <c r="OK215" s="16"/>
      <c r="OL215" s="16"/>
      <c r="OM215" s="16"/>
      <c r="ON215" s="16"/>
      <c r="OO215" s="16"/>
      <c r="OP215" s="16"/>
      <c r="OQ215" s="16"/>
      <c r="OR215" s="16"/>
      <c r="OS215" s="16"/>
      <c r="OT215" s="16"/>
      <c r="OU215" s="16"/>
      <c r="OV215" s="16"/>
      <c r="OW215" s="16"/>
      <c r="OX215" s="16"/>
      <c r="OY215" s="16"/>
      <c r="OZ215" s="16"/>
      <c r="PA215" s="16"/>
      <c r="PB215" s="16"/>
      <c r="PC215" s="16"/>
      <c r="PD215" s="16"/>
      <c r="PE215" s="16"/>
      <c r="PF215" s="16"/>
      <c r="PG215" s="16"/>
      <c r="PH215" s="16"/>
      <c r="PI215" s="16"/>
      <c r="PJ215" s="16"/>
      <c r="PK215" s="16"/>
      <c r="PL215" s="16"/>
      <c r="PM215" s="16"/>
      <c r="PN215" s="16"/>
      <c r="PO215" s="16"/>
      <c r="PP215" s="16"/>
      <c r="PQ215" s="16"/>
      <c r="PR215" s="16"/>
      <c r="PS215" s="16"/>
      <c r="PT215" s="16"/>
      <c r="PU215" s="16"/>
      <c r="PV215" s="16"/>
      <c r="PW215" s="16"/>
      <c r="PX215" s="16"/>
      <c r="PY215" s="16"/>
      <c r="PZ215" s="16"/>
      <c r="QA215" s="16"/>
      <c r="QB215" s="16"/>
      <c r="QC215" s="16"/>
      <c r="QD215" s="16"/>
      <c r="QE215" s="16"/>
      <c r="QF215" s="16"/>
      <c r="QG215" s="16"/>
      <c r="QH215" s="16"/>
      <c r="QI215" s="16"/>
      <c r="QJ215" s="16"/>
      <c r="QK215" s="16"/>
      <c r="QL215" s="16"/>
      <c r="QM215" s="16"/>
      <c r="QN215" s="16"/>
      <c r="QO215" s="16"/>
      <c r="QP215" s="16"/>
      <c r="QQ215" s="16"/>
      <c r="QR215" s="16"/>
      <c r="QS215" s="16"/>
      <c r="QT215" s="16"/>
      <c r="QU215" s="16"/>
      <c r="QV215" s="16"/>
      <c r="QW215" s="16"/>
      <c r="QX215" s="16"/>
      <c r="QY215" s="16"/>
      <c r="QZ215" s="16"/>
      <c r="RA215" s="16"/>
      <c r="RB215" s="16"/>
      <c r="RC215" s="16"/>
      <c r="RD215" s="16"/>
      <c r="RE215" s="16"/>
      <c r="RF215" s="16"/>
      <c r="RG215" s="16"/>
      <c r="RH215" s="16"/>
      <c r="RI215" s="16"/>
      <c r="RJ215" s="16"/>
      <c r="RK215" s="16"/>
      <c r="RL215" s="16"/>
      <c r="RM215" s="16"/>
      <c r="RN215" s="16"/>
      <c r="RO215" s="16"/>
      <c r="RP215" s="16"/>
      <c r="RQ215" s="16"/>
      <c r="RR215" s="16"/>
      <c r="RS215" s="16"/>
      <c r="RT215" s="16"/>
      <c r="RU215" s="16"/>
      <c r="RV215" s="16"/>
      <c r="RW215" s="16"/>
      <c r="RX215" s="16"/>
      <c r="RY215" s="16"/>
      <c r="RZ215" s="16"/>
      <c r="SA215" s="16"/>
      <c r="SB215" s="16"/>
      <c r="SC215" s="16"/>
      <c r="SD215" s="16"/>
      <c r="SE215" s="16"/>
      <c r="SF215" s="16"/>
      <c r="SG215" s="16"/>
      <c r="SH215" s="16"/>
      <c r="SI215" s="16"/>
      <c r="SJ215" s="16"/>
      <c r="SK215" s="16"/>
      <c r="SL215" s="16"/>
      <c r="SM215" s="16"/>
      <c r="SN215" s="16"/>
      <c r="SO215" s="16"/>
      <c r="SP215" s="16"/>
      <c r="SQ215" s="16"/>
      <c r="SR215" s="16"/>
      <c r="SS215" s="16"/>
      <c r="ST215" s="16"/>
      <c r="SU215" s="16"/>
      <c r="SV215" s="16"/>
      <c r="SW215" s="16"/>
      <c r="SX215" s="16"/>
      <c r="SY215" s="16"/>
      <c r="SZ215" s="16"/>
      <c r="TA215" s="16"/>
      <c r="TB215" s="16"/>
      <c r="TC215" s="16"/>
      <c r="TD215" s="16"/>
      <c r="TE215" s="16"/>
      <c r="TF215" s="16"/>
      <c r="TG215" s="16"/>
      <c r="TH215" s="16"/>
      <c r="TI215" s="16"/>
      <c r="TJ215" s="16"/>
      <c r="TK215" s="16"/>
      <c r="TL215" s="16"/>
      <c r="TM215" s="16"/>
      <c r="TN215" s="16"/>
      <c r="TO215" s="16"/>
      <c r="TP215" s="16"/>
    </row>
    <row r="216" spans="1:536" s="98" customFormat="1" x14ac:dyDescent="0.35">
      <c r="A216" s="623"/>
      <c r="B216" s="623"/>
      <c r="C216" s="623"/>
      <c r="D216" s="16"/>
      <c r="E216" s="16"/>
      <c r="F216" s="623"/>
      <c r="G216" s="623"/>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D216" s="16"/>
      <c r="GE216" s="16"/>
      <c r="GF216" s="16"/>
      <c r="GG216" s="16"/>
      <c r="GH216" s="16"/>
      <c r="GI216" s="16"/>
      <c r="GJ216" s="16"/>
      <c r="GK216" s="16"/>
      <c r="GL216" s="16"/>
      <c r="GM216" s="16"/>
      <c r="GN216" s="16"/>
      <c r="GO216" s="16"/>
      <c r="GP216" s="16"/>
      <c r="GQ216" s="16"/>
      <c r="GR216" s="16"/>
      <c r="GS216" s="16"/>
      <c r="GT216" s="16"/>
      <c r="GU216" s="16"/>
      <c r="GV216" s="16"/>
      <c r="GW216" s="16"/>
      <c r="GX216" s="16"/>
      <c r="GY216" s="16"/>
      <c r="GZ216" s="16"/>
      <c r="HA216" s="16"/>
      <c r="HB216" s="16"/>
      <c r="HC216" s="16"/>
      <c r="HD216" s="16"/>
      <c r="HE216" s="16"/>
      <c r="HF216" s="16"/>
      <c r="HG216" s="16"/>
      <c r="HH216" s="16"/>
      <c r="HI216" s="16"/>
      <c r="HJ216" s="16"/>
      <c r="HK216" s="16"/>
      <c r="HL216" s="16"/>
      <c r="HM216" s="16"/>
      <c r="HN216" s="16"/>
      <c r="HO216" s="16"/>
      <c r="HP216" s="16"/>
      <c r="HQ216" s="16"/>
      <c r="HR216" s="16"/>
      <c r="HS216" s="16"/>
      <c r="HT216" s="16"/>
      <c r="HU216" s="16"/>
      <c r="HV216" s="16"/>
      <c r="HW216" s="16"/>
      <c r="HX216" s="16"/>
      <c r="HY216" s="16"/>
      <c r="HZ216" s="16"/>
      <c r="IA216" s="16"/>
      <c r="IB216" s="16"/>
      <c r="IC216" s="16"/>
      <c r="ID216" s="16"/>
      <c r="IE216" s="16"/>
      <c r="IF216" s="16"/>
      <c r="IG216" s="16"/>
      <c r="IH216" s="16"/>
      <c r="II216" s="16"/>
      <c r="IJ216" s="16"/>
      <c r="IK216" s="16"/>
      <c r="IL216" s="16"/>
      <c r="IM216" s="16"/>
      <c r="IN216" s="16"/>
      <c r="IO216" s="16"/>
      <c r="IP216" s="16"/>
      <c r="IQ216" s="16"/>
      <c r="IR216" s="16"/>
      <c r="IS216" s="16"/>
      <c r="IT216" s="16"/>
      <c r="IU216" s="16"/>
      <c r="IV216" s="16"/>
      <c r="IW216" s="16"/>
      <c r="IX216" s="16"/>
      <c r="IY216" s="16"/>
      <c r="IZ216" s="16"/>
      <c r="JA216" s="16"/>
      <c r="JB216" s="16"/>
      <c r="JC216" s="16"/>
      <c r="JD216" s="16"/>
      <c r="JE216" s="16"/>
      <c r="JF216" s="16"/>
      <c r="JG216" s="16"/>
      <c r="JH216" s="16"/>
      <c r="JI216" s="16"/>
      <c r="JJ216" s="16"/>
      <c r="JK216" s="16"/>
      <c r="JL216" s="16"/>
      <c r="JM216" s="16"/>
      <c r="JN216" s="16"/>
      <c r="JO216" s="16"/>
      <c r="JP216" s="16"/>
      <c r="JQ216" s="16"/>
      <c r="JR216" s="16"/>
      <c r="JS216" s="16"/>
      <c r="JT216" s="16"/>
      <c r="JU216" s="16"/>
      <c r="JV216" s="16"/>
      <c r="JW216" s="16"/>
      <c r="JX216" s="16"/>
      <c r="JY216" s="16"/>
      <c r="JZ216" s="16"/>
      <c r="KA216" s="16"/>
      <c r="KB216" s="16"/>
      <c r="KC216" s="16"/>
      <c r="KD216" s="16"/>
      <c r="KE216" s="16"/>
      <c r="KF216" s="16"/>
      <c r="KG216" s="16"/>
      <c r="KH216" s="16"/>
      <c r="KI216" s="16"/>
      <c r="KJ216" s="16"/>
      <c r="KK216" s="16"/>
      <c r="KL216" s="16"/>
      <c r="KM216" s="16"/>
      <c r="KN216" s="16"/>
      <c r="KO216" s="16"/>
      <c r="KP216" s="16"/>
      <c r="KQ216" s="16"/>
      <c r="KR216" s="16"/>
      <c r="KS216" s="16"/>
      <c r="KT216" s="16"/>
      <c r="KU216" s="16"/>
      <c r="KV216" s="16"/>
      <c r="KW216" s="16"/>
      <c r="KX216" s="16"/>
      <c r="KY216" s="16"/>
      <c r="KZ216" s="16"/>
      <c r="LA216" s="16"/>
      <c r="LB216" s="16"/>
      <c r="LC216" s="16"/>
      <c r="LD216" s="16"/>
      <c r="LE216" s="16"/>
      <c r="LF216" s="16"/>
      <c r="LG216" s="16"/>
      <c r="LH216" s="16"/>
      <c r="LI216" s="16"/>
      <c r="LJ216" s="16"/>
      <c r="LK216" s="16"/>
      <c r="LL216" s="16"/>
      <c r="LM216" s="16"/>
      <c r="LN216" s="16"/>
      <c r="LO216" s="16"/>
      <c r="LP216" s="16"/>
      <c r="LQ216" s="16"/>
      <c r="LR216" s="16"/>
      <c r="LS216" s="16"/>
      <c r="LT216" s="16"/>
      <c r="LU216" s="16"/>
      <c r="LV216" s="16"/>
      <c r="LW216" s="16"/>
      <c r="LX216" s="16"/>
      <c r="LY216" s="16"/>
      <c r="LZ216" s="16"/>
      <c r="MA216" s="16"/>
      <c r="MB216" s="16"/>
      <c r="MC216" s="16"/>
      <c r="MD216" s="16"/>
      <c r="ME216" s="16"/>
      <c r="MF216" s="16"/>
      <c r="MG216" s="16"/>
      <c r="MH216" s="16"/>
      <c r="MI216" s="16"/>
      <c r="MJ216" s="16"/>
      <c r="MK216" s="16"/>
      <c r="ML216" s="16"/>
      <c r="MM216" s="16"/>
      <c r="MN216" s="16"/>
      <c r="MO216" s="16"/>
      <c r="MP216" s="16"/>
      <c r="MQ216" s="16"/>
      <c r="MR216" s="16"/>
      <c r="MS216" s="16"/>
      <c r="MT216" s="16"/>
      <c r="MU216" s="16"/>
      <c r="MV216" s="16"/>
      <c r="MW216" s="16"/>
      <c r="MX216" s="16"/>
      <c r="MY216" s="16"/>
      <c r="MZ216" s="16"/>
      <c r="NA216" s="16"/>
      <c r="NB216" s="16"/>
      <c r="NC216" s="16"/>
      <c r="ND216" s="16"/>
      <c r="NE216" s="16"/>
      <c r="NF216" s="16"/>
      <c r="NG216" s="16"/>
      <c r="NH216" s="16"/>
      <c r="NI216" s="16"/>
      <c r="NJ216" s="16"/>
      <c r="NK216" s="16"/>
      <c r="NL216" s="16"/>
      <c r="NM216" s="16"/>
      <c r="NN216" s="16"/>
      <c r="NO216" s="16"/>
      <c r="NP216" s="16"/>
      <c r="NQ216" s="16"/>
      <c r="NR216" s="16"/>
      <c r="NS216" s="16"/>
      <c r="NT216" s="16"/>
      <c r="NU216" s="16"/>
      <c r="NV216" s="16"/>
      <c r="NW216" s="16"/>
      <c r="NX216" s="16"/>
      <c r="NY216" s="16"/>
      <c r="NZ216" s="16"/>
      <c r="OA216" s="16"/>
      <c r="OB216" s="16"/>
      <c r="OC216" s="16"/>
      <c r="OD216" s="16"/>
      <c r="OE216" s="16"/>
      <c r="OF216" s="16"/>
      <c r="OG216" s="16"/>
      <c r="OH216" s="16"/>
      <c r="OI216" s="16"/>
      <c r="OJ216" s="16"/>
      <c r="OK216" s="16"/>
      <c r="OL216" s="16"/>
      <c r="OM216" s="16"/>
      <c r="ON216" s="16"/>
      <c r="OO216" s="16"/>
      <c r="OP216" s="16"/>
      <c r="OQ216" s="16"/>
      <c r="OR216" s="16"/>
      <c r="OS216" s="16"/>
      <c r="OT216" s="16"/>
      <c r="OU216" s="16"/>
      <c r="OV216" s="16"/>
      <c r="OW216" s="16"/>
      <c r="OX216" s="16"/>
      <c r="OY216" s="16"/>
      <c r="OZ216" s="16"/>
      <c r="PA216" s="16"/>
      <c r="PB216" s="16"/>
      <c r="PC216" s="16"/>
      <c r="PD216" s="16"/>
      <c r="PE216" s="16"/>
      <c r="PF216" s="16"/>
      <c r="PG216" s="16"/>
      <c r="PH216" s="16"/>
      <c r="PI216" s="16"/>
      <c r="PJ216" s="16"/>
      <c r="PK216" s="16"/>
      <c r="PL216" s="16"/>
      <c r="PM216" s="16"/>
      <c r="PN216" s="16"/>
      <c r="PO216" s="16"/>
      <c r="PP216" s="16"/>
      <c r="PQ216" s="16"/>
      <c r="PR216" s="16"/>
      <c r="PS216" s="16"/>
      <c r="PT216" s="16"/>
      <c r="PU216" s="16"/>
      <c r="PV216" s="16"/>
      <c r="PW216" s="16"/>
      <c r="PX216" s="16"/>
      <c r="PY216" s="16"/>
      <c r="PZ216" s="16"/>
      <c r="QA216" s="16"/>
      <c r="QB216" s="16"/>
      <c r="QC216" s="16"/>
      <c r="QD216" s="16"/>
      <c r="QE216" s="16"/>
      <c r="QF216" s="16"/>
      <c r="QG216" s="16"/>
      <c r="QH216" s="16"/>
      <c r="QI216" s="16"/>
      <c r="QJ216" s="16"/>
      <c r="QK216" s="16"/>
      <c r="QL216" s="16"/>
      <c r="QM216" s="16"/>
      <c r="QN216" s="16"/>
      <c r="QO216" s="16"/>
      <c r="QP216" s="16"/>
      <c r="QQ216" s="16"/>
      <c r="QR216" s="16"/>
      <c r="QS216" s="16"/>
      <c r="QT216" s="16"/>
      <c r="QU216" s="16"/>
      <c r="QV216" s="16"/>
      <c r="QW216" s="16"/>
      <c r="QX216" s="16"/>
      <c r="QY216" s="16"/>
      <c r="QZ216" s="16"/>
      <c r="RA216" s="16"/>
      <c r="RB216" s="16"/>
      <c r="RC216" s="16"/>
      <c r="RD216" s="16"/>
      <c r="RE216" s="16"/>
      <c r="RF216" s="16"/>
      <c r="RG216" s="16"/>
      <c r="RH216" s="16"/>
      <c r="RI216" s="16"/>
      <c r="RJ216" s="16"/>
      <c r="RK216" s="16"/>
      <c r="RL216" s="16"/>
      <c r="RM216" s="16"/>
      <c r="RN216" s="16"/>
      <c r="RO216" s="16"/>
      <c r="RP216" s="16"/>
      <c r="RQ216" s="16"/>
      <c r="RR216" s="16"/>
      <c r="RS216" s="16"/>
      <c r="RT216" s="16"/>
      <c r="RU216" s="16"/>
      <c r="RV216" s="16"/>
      <c r="RW216" s="16"/>
      <c r="RX216" s="16"/>
      <c r="RY216" s="16"/>
      <c r="RZ216" s="16"/>
      <c r="SA216" s="16"/>
      <c r="SB216" s="16"/>
      <c r="SC216" s="16"/>
      <c r="SD216" s="16"/>
      <c r="SE216" s="16"/>
      <c r="SF216" s="16"/>
      <c r="SG216" s="16"/>
      <c r="SH216" s="16"/>
      <c r="SI216" s="16"/>
      <c r="SJ216" s="16"/>
      <c r="SK216" s="16"/>
      <c r="SL216" s="16"/>
      <c r="SM216" s="16"/>
      <c r="SN216" s="16"/>
      <c r="SO216" s="16"/>
      <c r="SP216" s="16"/>
      <c r="SQ216" s="16"/>
      <c r="SR216" s="16"/>
      <c r="SS216" s="16"/>
      <c r="ST216" s="16"/>
      <c r="SU216" s="16"/>
      <c r="SV216" s="16"/>
      <c r="SW216" s="16"/>
      <c r="SX216" s="16"/>
      <c r="SY216" s="16"/>
      <c r="SZ216" s="16"/>
      <c r="TA216" s="16"/>
      <c r="TB216" s="16"/>
      <c r="TC216" s="16"/>
      <c r="TD216" s="16"/>
      <c r="TE216" s="16"/>
      <c r="TF216" s="16"/>
      <c r="TG216" s="16"/>
      <c r="TH216" s="16"/>
      <c r="TI216" s="16"/>
      <c r="TJ216" s="16"/>
      <c r="TK216" s="16"/>
      <c r="TL216" s="16"/>
      <c r="TM216" s="16"/>
      <c r="TN216" s="16"/>
      <c r="TO216" s="16"/>
      <c r="TP216" s="16"/>
    </row>
    <row r="217" spans="1:536" s="98" customFormat="1" x14ac:dyDescent="0.35">
      <c r="A217" s="623"/>
      <c r="B217" s="623"/>
      <c r="C217" s="623"/>
      <c r="D217" s="16"/>
      <c r="E217" s="16"/>
      <c r="F217" s="623"/>
      <c r="G217" s="623"/>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c r="GK217" s="16"/>
      <c r="GL217" s="16"/>
      <c r="GM217" s="16"/>
      <c r="GN217" s="16"/>
      <c r="GO217" s="16"/>
      <c r="GP217" s="16"/>
      <c r="GQ217" s="16"/>
      <c r="GR217" s="16"/>
      <c r="GS217" s="16"/>
      <c r="GT217" s="16"/>
      <c r="GU217" s="16"/>
      <c r="GV217" s="16"/>
      <c r="GW217" s="16"/>
      <c r="GX217" s="16"/>
      <c r="GY217" s="16"/>
      <c r="GZ217" s="16"/>
      <c r="HA217" s="16"/>
      <c r="HB217" s="16"/>
      <c r="HC217" s="16"/>
      <c r="HD217" s="16"/>
      <c r="HE217" s="16"/>
      <c r="HF217" s="16"/>
      <c r="HG217" s="16"/>
      <c r="HH217" s="16"/>
      <c r="HI217" s="16"/>
      <c r="HJ217" s="16"/>
      <c r="HK217" s="16"/>
      <c r="HL217" s="16"/>
      <c r="HM217" s="16"/>
      <c r="HN217" s="16"/>
      <c r="HO217" s="16"/>
      <c r="HP217" s="16"/>
      <c r="HQ217" s="16"/>
      <c r="HR217" s="16"/>
      <c r="HS217" s="16"/>
      <c r="HT217" s="16"/>
      <c r="HU217" s="16"/>
      <c r="HV217" s="16"/>
      <c r="HW217" s="16"/>
      <c r="HX217" s="16"/>
      <c r="HY217" s="16"/>
      <c r="HZ217" s="16"/>
      <c r="IA217" s="16"/>
      <c r="IB217" s="16"/>
      <c r="IC217" s="16"/>
      <c r="ID217" s="16"/>
      <c r="IE217" s="16"/>
      <c r="IF217" s="16"/>
      <c r="IG217" s="16"/>
      <c r="IH217" s="16"/>
      <c r="II217" s="16"/>
      <c r="IJ217" s="16"/>
      <c r="IK217" s="16"/>
      <c r="IL217" s="16"/>
      <c r="IM217" s="16"/>
      <c r="IN217" s="16"/>
      <c r="IO217" s="16"/>
      <c r="IP217" s="16"/>
      <c r="IQ217" s="16"/>
      <c r="IR217" s="16"/>
      <c r="IS217" s="16"/>
      <c r="IT217" s="16"/>
      <c r="IU217" s="16"/>
      <c r="IV217" s="16"/>
      <c r="IW217" s="16"/>
      <c r="IX217" s="16"/>
      <c r="IY217" s="16"/>
      <c r="IZ217" s="16"/>
      <c r="JA217" s="16"/>
      <c r="JB217" s="16"/>
      <c r="JC217" s="16"/>
      <c r="JD217" s="16"/>
      <c r="JE217" s="16"/>
      <c r="JF217" s="16"/>
      <c r="JG217" s="16"/>
      <c r="JH217" s="16"/>
      <c r="JI217" s="16"/>
      <c r="JJ217" s="16"/>
      <c r="JK217" s="16"/>
      <c r="JL217" s="16"/>
      <c r="JM217" s="16"/>
      <c r="JN217" s="16"/>
      <c r="JO217" s="16"/>
      <c r="JP217" s="16"/>
      <c r="JQ217" s="16"/>
      <c r="JR217" s="16"/>
      <c r="JS217" s="16"/>
      <c r="JT217" s="16"/>
      <c r="JU217" s="16"/>
      <c r="JV217" s="16"/>
      <c r="JW217" s="16"/>
      <c r="JX217" s="16"/>
      <c r="JY217" s="16"/>
      <c r="JZ217" s="16"/>
      <c r="KA217" s="16"/>
      <c r="KB217" s="16"/>
      <c r="KC217" s="16"/>
      <c r="KD217" s="16"/>
      <c r="KE217" s="16"/>
      <c r="KF217" s="16"/>
      <c r="KG217" s="16"/>
      <c r="KH217" s="16"/>
      <c r="KI217" s="16"/>
      <c r="KJ217" s="16"/>
      <c r="KK217" s="16"/>
      <c r="KL217" s="16"/>
      <c r="KM217" s="16"/>
      <c r="KN217" s="16"/>
      <c r="KO217" s="16"/>
      <c r="KP217" s="16"/>
      <c r="KQ217" s="16"/>
      <c r="KR217" s="16"/>
      <c r="KS217" s="16"/>
      <c r="KT217" s="16"/>
      <c r="KU217" s="16"/>
      <c r="KV217" s="16"/>
      <c r="KW217" s="16"/>
      <c r="KX217" s="16"/>
      <c r="KY217" s="16"/>
      <c r="KZ217" s="16"/>
      <c r="LA217" s="16"/>
      <c r="LB217" s="16"/>
      <c r="LC217" s="16"/>
      <c r="LD217" s="16"/>
      <c r="LE217" s="16"/>
      <c r="LF217" s="16"/>
      <c r="LG217" s="16"/>
      <c r="LH217" s="16"/>
      <c r="LI217" s="16"/>
      <c r="LJ217" s="16"/>
      <c r="LK217" s="16"/>
      <c r="LL217" s="16"/>
      <c r="LM217" s="16"/>
      <c r="LN217" s="16"/>
      <c r="LO217" s="16"/>
      <c r="LP217" s="16"/>
      <c r="LQ217" s="16"/>
      <c r="LR217" s="16"/>
      <c r="LS217" s="16"/>
      <c r="LT217" s="16"/>
      <c r="LU217" s="16"/>
      <c r="LV217" s="16"/>
      <c r="LW217" s="16"/>
      <c r="LX217" s="16"/>
      <c r="LY217" s="16"/>
      <c r="LZ217" s="16"/>
      <c r="MA217" s="16"/>
      <c r="MB217" s="16"/>
      <c r="MC217" s="16"/>
      <c r="MD217" s="16"/>
      <c r="ME217" s="16"/>
      <c r="MF217" s="16"/>
      <c r="MG217" s="16"/>
      <c r="MH217" s="16"/>
      <c r="MI217" s="16"/>
      <c r="MJ217" s="16"/>
      <c r="MK217" s="16"/>
      <c r="ML217" s="16"/>
      <c r="MM217" s="16"/>
      <c r="MN217" s="16"/>
      <c r="MO217" s="16"/>
      <c r="MP217" s="16"/>
      <c r="MQ217" s="16"/>
      <c r="MR217" s="16"/>
      <c r="MS217" s="16"/>
      <c r="MT217" s="16"/>
      <c r="MU217" s="16"/>
      <c r="MV217" s="16"/>
      <c r="MW217" s="16"/>
      <c r="MX217" s="16"/>
      <c r="MY217" s="16"/>
      <c r="MZ217" s="16"/>
      <c r="NA217" s="16"/>
      <c r="NB217" s="16"/>
      <c r="NC217" s="16"/>
      <c r="ND217" s="16"/>
      <c r="NE217" s="16"/>
      <c r="NF217" s="16"/>
      <c r="NG217" s="16"/>
      <c r="NH217" s="16"/>
      <c r="NI217" s="16"/>
      <c r="NJ217" s="16"/>
      <c r="NK217" s="16"/>
      <c r="NL217" s="16"/>
      <c r="NM217" s="16"/>
      <c r="NN217" s="16"/>
      <c r="NO217" s="16"/>
      <c r="NP217" s="16"/>
      <c r="NQ217" s="16"/>
      <c r="NR217" s="16"/>
      <c r="NS217" s="16"/>
      <c r="NT217" s="16"/>
      <c r="NU217" s="16"/>
      <c r="NV217" s="16"/>
      <c r="NW217" s="16"/>
      <c r="NX217" s="16"/>
      <c r="NY217" s="16"/>
      <c r="NZ217" s="16"/>
      <c r="OA217" s="16"/>
      <c r="OB217" s="16"/>
      <c r="OC217" s="16"/>
      <c r="OD217" s="16"/>
      <c r="OE217" s="16"/>
      <c r="OF217" s="16"/>
      <c r="OG217" s="16"/>
      <c r="OH217" s="16"/>
      <c r="OI217" s="16"/>
      <c r="OJ217" s="16"/>
      <c r="OK217" s="16"/>
      <c r="OL217" s="16"/>
      <c r="OM217" s="16"/>
      <c r="ON217" s="16"/>
      <c r="OO217" s="16"/>
      <c r="OP217" s="16"/>
      <c r="OQ217" s="16"/>
      <c r="OR217" s="16"/>
      <c r="OS217" s="16"/>
      <c r="OT217" s="16"/>
      <c r="OU217" s="16"/>
      <c r="OV217" s="16"/>
      <c r="OW217" s="16"/>
      <c r="OX217" s="16"/>
      <c r="OY217" s="16"/>
      <c r="OZ217" s="16"/>
      <c r="PA217" s="16"/>
      <c r="PB217" s="16"/>
      <c r="PC217" s="16"/>
      <c r="PD217" s="16"/>
      <c r="PE217" s="16"/>
      <c r="PF217" s="16"/>
      <c r="PG217" s="16"/>
      <c r="PH217" s="16"/>
      <c r="PI217" s="16"/>
      <c r="PJ217" s="16"/>
      <c r="PK217" s="16"/>
      <c r="PL217" s="16"/>
      <c r="PM217" s="16"/>
      <c r="PN217" s="16"/>
      <c r="PO217" s="16"/>
      <c r="PP217" s="16"/>
      <c r="PQ217" s="16"/>
      <c r="PR217" s="16"/>
      <c r="PS217" s="16"/>
      <c r="PT217" s="16"/>
      <c r="PU217" s="16"/>
      <c r="PV217" s="16"/>
      <c r="PW217" s="16"/>
      <c r="PX217" s="16"/>
      <c r="PY217" s="16"/>
      <c r="PZ217" s="16"/>
      <c r="QA217" s="16"/>
      <c r="QB217" s="16"/>
      <c r="QC217" s="16"/>
      <c r="QD217" s="16"/>
      <c r="QE217" s="16"/>
      <c r="QF217" s="16"/>
      <c r="QG217" s="16"/>
      <c r="QH217" s="16"/>
      <c r="QI217" s="16"/>
      <c r="QJ217" s="16"/>
      <c r="QK217" s="16"/>
      <c r="QL217" s="16"/>
      <c r="QM217" s="16"/>
      <c r="QN217" s="16"/>
      <c r="QO217" s="16"/>
      <c r="QP217" s="16"/>
      <c r="QQ217" s="16"/>
      <c r="QR217" s="16"/>
      <c r="QS217" s="16"/>
      <c r="QT217" s="16"/>
      <c r="QU217" s="16"/>
      <c r="QV217" s="16"/>
      <c r="QW217" s="16"/>
      <c r="QX217" s="16"/>
      <c r="QY217" s="16"/>
      <c r="QZ217" s="16"/>
      <c r="RA217" s="16"/>
      <c r="RB217" s="16"/>
      <c r="RC217" s="16"/>
      <c r="RD217" s="16"/>
      <c r="RE217" s="16"/>
      <c r="RF217" s="16"/>
      <c r="RG217" s="16"/>
      <c r="RH217" s="16"/>
      <c r="RI217" s="16"/>
      <c r="RJ217" s="16"/>
      <c r="RK217" s="16"/>
      <c r="RL217" s="16"/>
      <c r="RM217" s="16"/>
      <c r="RN217" s="16"/>
      <c r="RO217" s="16"/>
      <c r="RP217" s="16"/>
      <c r="RQ217" s="16"/>
      <c r="RR217" s="16"/>
      <c r="RS217" s="16"/>
      <c r="RT217" s="16"/>
      <c r="RU217" s="16"/>
      <c r="RV217" s="16"/>
      <c r="RW217" s="16"/>
      <c r="RX217" s="16"/>
      <c r="RY217" s="16"/>
      <c r="RZ217" s="16"/>
      <c r="SA217" s="16"/>
      <c r="SB217" s="16"/>
      <c r="SC217" s="16"/>
      <c r="SD217" s="16"/>
      <c r="SE217" s="16"/>
      <c r="SF217" s="16"/>
      <c r="SG217" s="16"/>
      <c r="SH217" s="16"/>
      <c r="SI217" s="16"/>
      <c r="SJ217" s="16"/>
      <c r="SK217" s="16"/>
      <c r="SL217" s="16"/>
      <c r="SM217" s="16"/>
      <c r="SN217" s="16"/>
      <c r="SO217" s="16"/>
      <c r="SP217" s="16"/>
      <c r="SQ217" s="16"/>
      <c r="SR217" s="16"/>
      <c r="SS217" s="16"/>
      <c r="ST217" s="16"/>
      <c r="SU217" s="16"/>
      <c r="SV217" s="16"/>
      <c r="SW217" s="16"/>
      <c r="SX217" s="16"/>
      <c r="SY217" s="16"/>
      <c r="SZ217" s="16"/>
      <c r="TA217" s="16"/>
      <c r="TB217" s="16"/>
      <c r="TC217" s="16"/>
      <c r="TD217" s="16"/>
      <c r="TE217" s="16"/>
      <c r="TF217" s="16"/>
      <c r="TG217" s="16"/>
      <c r="TH217" s="16"/>
      <c r="TI217" s="16"/>
      <c r="TJ217" s="16"/>
      <c r="TK217" s="16"/>
      <c r="TL217" s="16"/>
      <c r="TM217" s="16"/>
      <c r="TN217" s="16"/>
      <c r="TO217" s="16"/>
      <c r="TP217" s="16"/>
    </row>
    <row r="218" spans="1:536" s="98" customFormat="1" x14ac:dyDescent="0.35">
      <c r="A218" s="623"/>
      <c r="B218" s="623"/>
      <c r="C218" s="623"/>
      <c r="D218" s="16"/>
      <c r="E218" s="16"/>
      <c r="F218" s="623"/>
      <c r="G218" s="623"/>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D218" s="16"/>
      <c r="GE218" s="16"/>
      <c r="GF218" s="16"/>
      <c r="GG218" s="16"/>
      <c r="GH218" s="16"/>
      <c r="GI218" s="16"/>
      <c r="GJ218" s="16"/>
      <c r="GK218" s="16"/>
      <c r="GL218" s="16"/>
      <c r="GM218" s="16"/>
      <c r="GN218" s="16"/>
      <c r="GO218" s="16"/>
      <c r="GP218" s="16"/>
      <c r="GQ218" s="16"/>
      <c r="GR218" s="16"/>
      <c r="GS218" s="16"/>
      <c r="GT218" s="16"/>
      <c r="GU218" s="16"/>
      <c r="GV218" s="16"/>
      <c r="GW218" s="16"/>
      <c r="GX218" s="16"/>
      <c r="GY218" s="16"/>
      <c r="GZ218" s="16"/>
      <c r="HA218" s="16"/>
      <c r="HB218" s="16"/>
      <c r="HC218" s="16"/>
      <c r="HD218" s="16"/>
      <c r="HE218" s="16"/>
      <c r="HF218" s="16"/>
      <c r="HG218" s="16"/>
      <c r="HH218" s="16"/>
      <c r="HI218" s="16"/>
      <c r="HJ218" s="16"/>
      <c r="HK218" s="16"/>
      <c r="HL218" s="16"/>
      <c r="HM218" s="16"/>
      <c r="HN218" s="16"/>
      <c r="HO218" s="16"/>
      <c r="HP218" s="16"/>
      <c r="HQ218" s="16"/>
      <c r="HR218" s="16"/>
      <c r="HS218" s="16"/>
      <c r="HT218" s="16"/>
      <c r="HU218" s="16"/>
      <c r="HV218" s="16"/>
      <c r="HW218" s="16"/>
      <c r="HX218" s="16"/>
      <c r="HY218" s="16"/>
      <c r="HZ218" s="16"/>
      <c r="IA218" s="16"/>
      <c r="IB218" s="16"/>
      <c r="IC218" s="16"/>
      <c r="ID218" s="16"/>
      <c r="IE218" s="16"/>
      <c r="IF218" s="16"/>
      <c r="IG218" s="16"/>
      <c r="IH218" s="16"/>
      <c r="II218" s="16"/>
      <c r="IJ218" s="16"/>
      <c r="IK218" s="16"/>
      <c r="IL218" s="16"/>
      <c r="IM218" s="16"/>
      <c r="IN218" s="16"/>
      <c r="IO218" s="16"/>
      <c r="IP218" s="16"/>
      <c r="IQ218" s="16"/>
      <c r="IR218" s="16"/>
      <c r="IS218" s="16"/>
      <c r="IT218" s="16"/>
      <c r="IU218" s="16"/>
      <c r="IV218" s="16"/>
      <c r="IW218" s="16"/>
      <c r="IX218" s="16"/>
      <c r="IY218" s="16"/>
      <c r="IZ218" s="16"/>
      <c r="JA218" s="16"/>
      <c r="JB218" s="16"/>
      <c r="JC218" s="16"/>
      <c r="JD218" s="16"/>
      <c r="JE218" s="16"/>
      <c r="JF218" s="16"/>
      <c r="JG218" s="16"/>
      <c r="JH218" s="16"/>
      <c r="JI218" s="16"/>
      <c r="JJ218" s="16"/>
      <c r="JK218" s="16"/>
      <c r="JL218" s="16"/>
      <c r="JM218" s="16"/>
      <c r="JN218" s="16"/>
      <c r="JO218" s="16"/>
      <c r="JP218" s="16"/>
      <c r="JQ218" s="16"/>
      <c r="JR218" s="16"/>
      <c r="JS218" s="16"/>
      <c r="JT218" s="16"/>
      <c r="JU218" s="16"/>
      <c r="JV218" s="16"/>
      <c r="JW218" s="16"/>
      <c r="JX218" s="16"/>
      <c r="JY218" s="16"/>
      <c r="JZ218" s="16"/>
      <c r="KA218" s="16"/>
      <c r="KB218" s="16"/>
      <c r="KC218" s="16"/>
      <c r="KD218" s="16"/>
      <c r="KE218" s="16"/>
      <c r="KF218" s="16"/>
      <c r="KG218" s="16"/>
      <c r="KH218" s="16"/>
      <c r="KI218" s="16"/>
      <c r="KJ218" s="16"/>
      <c r="KK218" s="16"/>
      <c r="KL218" s="16"/>
      <c r="KM218" s="16"/>
      <c r="KN218" s="16"/>
      <c r="KO218" s="16"/>
      <c r="KP218" s="16"/>
      <c r="KQ218" s="16"/>
      <c r="KR218" s="16"/>
      <c r="KS218" s="16"/>
      <c r="KT218" s="16"/>
      <c r="KU218" s="16"/>
      <c r="KV218" s="16"/>
      <c r="KW218" s="16"/>
      <c r="KX218" s="16"/>
      <c r="KY218" s="16"/>
      <c r="KZ218" s="16"/>
      <c r="LA218" s="16"/>
      <c r="LB218" s="16"/>
      <c r="LC218" s="16"/>
      <c r="LD218" s="16"/>
      <c r="LE218" s="16"/>
      <c r="LF218" s="16"/>
      <c r="LG218" s="16"/>
      <c r="LH218" s="16"/>
      <c r="LI218" s="16"/>
      <c r="LJ218" s="16"/>
      <c r="LK218" s="16"/>
      <c r="LL218" s="16"/>
      <c r="LM218" s="16"/>
      <c r="LN218" s="16"/>
      <c r="LO218" s="16"/>
      <c r="LP218" s="16"/>
      <c r="LQ218" s="16"/>
      <c r="LR218" s="16"/>
      <c r="LS218" s="16"/>
      <c r="LT218" s="16"/>
      <c r="LU218" s="16"/>
      <c r="LV218" s="16"/>
      <c r="LW218" s="16"/>
      <c r="LX218" s="16"/>
      <c r="LY218" s="16"/>
      <c r="LZ218" s="16"/>
      <c r="MA218" s="16"/>
      <c r="MB218" s="16"/>
      <c r="MC218" s="16"/>
      <c r="MD218" s="16"/>
      <c r="ME218" s="16"/>
      <c r="MF218" s="16"/>
      <c r="MG218" s="16"/>
      <c r="MH218" s="16"/>
      <c r="MI218" s="16"/>
      <c r="MJ218" s="16"/>
      <c r="MK218" s="16"/>
      <c r="ML218" s="16"/>
      <c r="MM218" s="16"/>
      <c r="MN218" s="16"/>
      <c r="MO218" s="16"/>
      <c r="MP218" s="16"/>
      <c r="MQ218" s="16"/>
      <c r="MR218" s="16"/>
      <c r="MS218" s="16"/>
      <c r="MT218" s="16"/>
      <c r="MU218" s="16"/>
      <c r="MV218" s="16"/>
      <c r="MW218" s="16"/>
      <c r="MX218" s="16"/>
      <c r="MY218" s="16"/>
      <c r="MZ218" s="16"/>
      <c r="NA218" s="16"/>
      <c r="NB218" s="16"/>
      <c r="NC218" s="16"/>
      <c r="ND218" s="16"/>
      <c r="NE218" s="16"/>
      <c r="NF218" s="16"/>
      <c r="NG218" s="16"/>
      <c r="NH218" s="16"/>
      <c r="NI218" s="16"/>
      <c r="NJ218" s="16"/>
      <c r="NK218" s="16"/>
      <c r="NL218" s="16"/>
      <c r="NM218" s="16"/>
      <c r="NN218" s="16"/>
      <c r="NO218" s="16"/>
      <c r="NP218" s="16"/>
      <c r="NQ218" s="16"/>
      <c r="NR218" s="16"/>
      <c r="NS218" s="16"/>
      <c r="NT218" s="16"/>
      <c r="NU218" s="16"/>
      <c r="NV218" s="16"/>
      <c r="NW218" s="16"/>
      <c r="NX218" s="16"/>
      <c r="NY218" s="16"/>
      <c r="NZ218" s="16"/>
      <c r="OA218" s="16"/>
      <c r="OB218" s="16"/>
      <c r="OC218" s="16"/>
      <c r="OD218" s="16"/>
      <c r="OE218" s="16"/>
      <c r="OF218" s="16"/>
      <c r="OG218" s="16"/>
      <c r="OH218" s="16"/>
      <c r="OI218" s="16"/>
      <c r="OJ218" s="16"/>
      <c r="OK218" s="16"/>
      <c r="OL218" s="16"/>
      <c r="OM218" s="16"/>
      <c r="ON218" s="16"/>
      <c r="OO218" s="16"/>
      <c r="OP218" s="16"/>
      <c r="OQ218" s="16"/>
      <c r="OR218" s="16"/>
      <c r="OS218" s="16"/>
      <c r="OT218" s="16"/>
      <c r="OU218" s="16"/>
      <c r="OV218" s="16"/>
      <c r="OW218" s="16"/>
      <c r="OX218" s="16"/>
      <c r="OY218" s="16"/>
      <c r="OZ218" s="16"/>
      <c r="PA218" s="16"/>
      <c r="PB218" s="16"/>
      <c r="PC218" s="16"/>
      <c r="PD218" s="16"/>
      <c r="PE218" s="16"/>
      <c r="PF218" s="16"/>
      <c r="PG218" s="16"/>
      <c r="PH218" s="16"/>
      <c r="PI218" s="16"/>
      <c r="PJ218" s="16"/>
      <c r="PK218" s="16"/>
      <c r="PL218" s="16"/>
      <c r="PM218" s="16"/>
      <c r="PN218" s="16"/>
      <c r="PO218" s="16"/>
      <c r="PP218" s="16"/>
      <c r="PQ218" s="16"/>
      <c r="PR218" s="16"/>
      <c r="PS218" s="16"/>
      <c r="PT218" s="16"/>
      <c r="PU218" s="16"/>
      <c r="PV218" s="16"/>
      <c r="PW218" s="16"/>
      <c r="PX218" s="16"/>
      <c r="PY218" s="16"/>
      <c r="PZ218" s="16"/>
      <c r="QA218" s="16"/>
      <c r="QB218" s="16"/>
      <c r="QC218" s="16"/>
      <c r="QD218" s="16"/>
      <c r="QE218" s="16"/>
      <c r="QF218" s="16"/>
      <c r="QG218" s="16"/>
      <c r="QH218" s="16"/>
      <c r="QI218" s="16"/>
      <c r="QJ218" s="16"/>
      <c r="QK218" s="16"/>
      <c r="QL218" s="16"/>
      <c r="QM218" s="16"/>
      <c r="QN218" s="16"/>
      <c r="QO218" s="16"/>
      <c r="QP218" s="16"/>
      <c r="QQ218" s="16"/>
      <c r="QR218" s="16"/>
      <c r="QS218" s="16"/>
      <c r="QT218" s="16"/>
      <c r="QU218" s="16"/>
      <c r="QV218" s="16"/>
      <c r="QW218" s="16"/>
      <c r="QX218" s="16"/>
      <c r="QY218" s="16"/>
      <c r="QZ218" s="16"/>
      <c r="RA218" s="16"/>
      <c r="RB218" s="16"/>
      <c r="RC218" s="16"/>
      <c r="RD218" s="16"/>
      <c r="RE218" s="16"/>
      <c r="RF218" s="16"/>
      <c r="RG218" s="16"/>
      <c r="RH218" s="16"/>
      <c r="RI218" s="16"/>
      <c r="RJ218" s="16"/>
      <c r="RK218" s="16"/>
      <c r="RL218" s="16"/>
      <c r="RM218" s="16"/>
      <c r="RN218" s="16"/>
      <c r="RO218" s="16"/>
      <c r="RP218" s="16"/>
      <c r="RQ218" s="16"/>
      <c r="RR218" s="16"/>
      <c r="RS218" s="16"/>
      <c r="RT218" s="16"/>
      <c r="RU218" s="16"/>
      <c r="RV218" s="16"/>
      <c r="RW218" s="16"/>
      <c r="RX218" s="16"/>
      <c r="RY218" s="16"/>
      <c r="RZ218" s="16"/>
      <c r="SA218" s="16"/>
      <c r="SB218" s="16"/>
      <c r="SC218" s="16"/>
      <c r="SD218" s="16"/>
      <c r="SE218" s="16"/>
      <c r="SF218" s="16"/>
      <c r="SG218" s="16"/>
      <c r="SH218" s="16"/>
      <c r="SI218" s="16"/>
      <c r="SJ218" s="16"/>
      <c r="SK218" s="16"/>
      <c r="SL218" s="16"/>
      <c r="SM218" s="16"/>
      <c r="SN218" s="16"/>
      <c r="SO218" s="16"/>
      <c r="SP218" s="16"/>
      <c r="SQ218" s="16"/>
      <c r="SR218" s="16"/>
      <c r="SS218" s="16"/>
      <c r="ST218" s="16"/>
      <c r="SU218" s="16"/>
      <c r="SV218" s="16"/>
      <c r="SW218" s="16"/>
      <c r="SX218" s="16"/>
      <c r="SY218" s="16"/>
      <c r="SZ218" s="16"/>
      <c r="TA218" s="16"/>
      <c r="TB218" s="16"/>
      <c r="TC218" s="16"/>
      <c r="TD218" s="16"/>
      <c r="TE218" s="16"/>
      <c r="TF218" s="16"/>
      <c r="TG218" s="16"/>
      <c r="TH218" s="16"/>
      <c r="TI218" s="16"/>
      <c r="TJ218" s="16"/>
      <c r="TK218" s="16"/>
      <c r="TL218" s="16"/>
      <c r="TM218" s="16"/>
      <c r="TN218" s="16"/>
      <c r="TO218" s="16"/>
      <c r="TP218" s="16"/>
    </row>
    <row r="219" spans="1:536" s="98" customFormat="1" x14ac:dyDescent="0.35">
      <c r="A219" s="623"/>
      <c r="B219" s="623"/>
      <c r="C219" s="623"/>
      <c r="D219" s="16"/>
      <c r="E219" s="16"/>
      <c r="F219" s="623"/>
      <c r="G219" s="623"/>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D219" s="16"/>
      <c r="GE219" s="16"/>
      <c r="GF219" s="16"/>
      <c r="GG219" s="16"/>
      <c r="GH219" s="16"/>
      <c r="GI219" s="16"/>
      <c r="GJ219" s="16"/>
      <c r="GK219" s="16"/>
      <c r="GL219" s="16"/>
      <c r="GM219" s="16"/>
      <c r="GN219" s="16"/>
      <c r="GO219" s="16"/>
      <c r="GP219" s="16"/>
      <c r="GQ219" s="16"/>
      <c r="GR219" s="16"/>
      <c r="GS219" s="16"/>
      <c r="GT219" s="16"/>
      <c r="GU219" s="16"/>
      <c r="GV219" s="16"/>
      <c r="GW219" s="16"/>
      <c r="GX219" s="16"/>
      <c r="GY219" s="16"/>
      <c r="GZ219" s="16"/>
      <c r="HA219" s="16"/>
      <c r="HB219" s="16"/>
      <c r="HC219" s="16"/>
      <c r="HD219" s="16"/>
      <c r="HE219" s="16"/>
      <c r="HF219" s="16"/>
      <c r="HG219" s="16"/>
      <c r="HH219" s="16"/>
      <c r="HI219" s="16"/>
      <c r="HJ219" s="16"/>
      <c r="HK219" s="16"/>
      <c r="HL219" s="16"/>
      <c r="HM219" s="16"/>
      <c r="HN219" s="16"/>
      <c r="HO219" s="16"/>
      <c r="HP219" s="16"/>
      <c r="HQ219" s="16"/>
      <c r="HR219" s="16"/>
      <c r="HS219" s="16"/>
      <c r="HT219" s="16"/>
      <c r="HU219" s="16"/>
      <c r="HV219" s="16"/>
      <c r="HW219" s="16"/>
      <c r="HX219" s="16"/>
      <c r="HY219" s="16"/>
      <c r="HZ219" s="16"/>
      <c r="IA219" s="16"/>
      <c r="IB219" s="16"/>
      <c r="IC219" s="16"/>
      <c r="ID219" s="16"/>
      <c r="IE219" s="16"/>
      <c r="IF219" s="16"/>
      <c r="IG219" s="16"/>
      <c r="IH219" s="16"/>
      <c r="II219" s="16"/>
      <c r="IJ219" s="16"/>
      <c r="IK219" s="16"/>
      <c r="IL219" s="16"/>
      <c r="IM219" s="16"/>
      <c r="IN219" s="16"/>
      <c r="IO219" s="16"/>
      <c r="IP219" s="16"/>
      <c r="IQ219" s="16"/>
      <c r="IR219" s="16"/>
      <c r="IS219" s="16"/>
      <c r="IT219" s="16"/>
      <c r="IU219" s="16"/>
      <c r="IV219" s="16"/>
      <c r="IW219" s="16"/>
      <c r="IX219" s="16"/>
      <c r="IY219" s="16"/>
      <c r="IZ219" s="16"/>
      <c r="JA219" s="16"/>
      <c r="JB219" s="16"/>
      <c r="JC219" s="16"/>
      <c r="JD219" s="16"/>
      <c r="JE219" s="16"/>
      <c r="JF219" s="16"/>
      <c r="JG219" s="16"/>
      <c r="JH219" s="16"/>
      <c r="JI219" s="16"/>
      <c r="JJ219" s="16"/>
      <c r="JK219" s="16"/>
      <c r="JL219" s="16"/>
      <c r="JM219" s="16"/>
      <c r="JN219" s="16"/>
      <c r="JO219" s="16"/>
      <c r="JP219" s="16"/>
      <c r="JQ219" s="16"/>
      <c r="JR219" s="16"/>
      <c r="JS219" s="16"/>
      <c r="JT219" s="16"/>
      <c r="JU219" s="16"/>
      <c r="JV219" s="16"/>
      <c r="JW219" s="16"/>
      <c r="JX219" s="16"/>
      <c r="JY219" s="16"/>
      <c r="JZ219" s="16"/>
      <c r="KA219" s="16"/>
      <c r="KB219" s="16"/>
      <c r="KC219" s="16"/>
      <c r="KD219" s="16"/>
      <c r="KE219" s="16"/>
      <c r="KF219" s="16"/>
      <c r="KG219" s="16"/>
      <c r="KH219" s="16"/>
      <c r="KI219" s="16"/>
      <c r="KJ219" s="16"/>
      <c r="KK219" s="16"/>
      <c r="KL219" s="16"/>
      <c r="KM219" s="16"/>
      <c r="KN219" s="16"/>
      <c r="KO219" s="16"/>
      <c r="KP219" s="16"/>
      <c r="KQ219" s="16"/>
      <c r="KR219" s="16"/>
      <c r="KS219" s="16"/>
      <c r="KT219" s="16"/>
      <c r="KU219" s="16"/>
      <c r="KV219" s="16"/>
      <c r="KW219" s="16"/>
      <c r="KX219" s="16"/>
      <c r="KY219" s="16"/>
      <c r="KZ219" s="16"/>
      <c r="LA219" s="16"/>
      <c r="LB219" s="16"/>
      <c r="LC219" s="16"/>
      <c r="LD219" s="16"/>
      <c r="LE219" s="16"/>
      <c r="LF219" s="16"/>
      <c r="LG219" s="16"/>
      <c r="LH219" s="16"/>
      <c r="LI219" s="16"/>
      <c r="LJ219" s="16"/>
      <c r="LK219" s="16"/>
      <c r="LL219" s="16"/>
      <c r="LM219" s="16"/>
      <c r="LN219" s="16"/>
      <c r="LO219" s="16"/>
      <c r="LP219" s="16"/>
      <c r="LQ219" s="16"/>
      <c r="LR219" s="16"/>
      <c r="LS219" s="16"/>
      <c r="LT219" s="16"/>
      <c r="LU219" s="16"/>
      <c r="LV219" s="16"/>
      <c r="LW219" s="16"/>
      <c r="LX219" s="16"/>
      <c r="LY219" s="16"/>
      <c r="LZ219" s="16"/>
      <c r="MA219" s="16"/>
      <c r="MB219" s="16"/>
      <c r="MC219" s="16"/>
      <c r="MD219" s="16"/>
      <c r="ME219" s="16"/>
      <c r="MF219" s="16"/>
      <c r="MG219" s="16"/>
      <c r="MH219" s="16"/>
      <c r="MI219" s="16"/>
      <c r="MJ219" s="16"/>
      <c r="MK219" s="16"/>
      <c r="ML219" s="16"/>
      <c r="MM219" s="16"/>
      <c r="MN219" s="16"/>
      <c r="MO219" s="16"/>
      <c r="MP219" s="16"/>
      <c r="MQ219" s="16"/>
      <c r="MR219" s="16"/>
      <c r="MS219" s="16"/>
      <c r="MT219" s="16"/>
      <c r="MU219" s="16"/>
      <c r="MV219" s="16"/>
      <c r="MW219" s="16"/>
      <c r="MX219" s="16"/>
      <c r="MY219" s="16"/>
      <c r="MZ219" s="16"/>
      <c r="NA219" s="16"/>
      <c r="NB219" s="16"/>
      <c r="NC219" s="16"/>
      <c r="ND219" s="16"/>
      <c r="NE219" s="16"/>
      <c r="NF219" s="16"/>
      <c r="NG219" s="16"/>
      <c r="NH219" s="16"/>
      <c r="NI219" s="16"/>
      <c r="NJ219" s="16"/>
      <c r="NK219" s="16"/>
      <c r="NL219" s="16"/>
      <c r="NM219" s="16"/>
      <c r="NN219" s="16"/>
      <c r="NO219" s="16"/>
      <c r="NP219" s="16"/>
      <c r="NQ219" s="16"/>
      <c r="NR219" s="16"/>
      <c r="NS219" s="16"/>
      <c r="NT219" s="16"/>
      <c r="NU219" s="16"/>
      <c r="NV219" s="16"/>
      <c r="NW219" s="16"/>
      <c r="NX219" s="16"/>
      <c r="NY219" s="16"/>
      <c r="NZ219" s="16"/>
      <c r="OA219" s="16"/>
      <c r="OB219" s="16"/>
      <c r="OC219" s="16"/>
      <c r="OD219" s="16"/>
      <c r="OE219" s="16"/>
      <c r="OF219" s="16"/>
      <c r="OG219" s="16"/>
      <c r="OH219" s="16"/>
      <c r="OI219" s="16"/>
      <c r="OJ219" s="16"/>
      <c r="OK219" s="16"/>
      <c r="OL219" s="16"/>
      <c r="OM219" s="16"/>
      <c r="ON219" s="16"/>
      <c r="OO219" s="16"/>
      <c r="OP219" s="16"/>
      <c r="OQ219" s="16"/>
      <c r="OR219" s="16"/>
      <c r="OS219" s="16"/>
      <c r="OT219" s="16"/>
      <c r="OU219" s="16"/>
      <c r="OV219" s="16"/>
      <c r="OW219" s="16"/>
      <c r="OX219" s="16"/>
      <c r="OY219" s="16"/>
      <c r="OZ219" s="16"/>
      <c r="PA219" s="16"/>
      <c r="PB219" s="16"/>
      <c r="PC219" s="16"/>
      <c r="PD219" s="16"/>
      <c r="PE219" s="16"/>
      <c r="PF219" s="16"/>
      <c r="PG219" s="16"/>
      <c r="PH219" s="16"/>
      <c r="PI219" s="16"/>
      <c r="PJ219" s="16"/>
      <c r="PK219" s="16"/>
      <c r="PL219" s="16"/>
      <c r="PM219" s="16"/>
      <c r="PN219" s="16"/>
      <c r="PO219" s="16"/>
      <c r="PP219" s="16"/>
      <c r="PQ219" s="16"/>
      <c r="PR219" s="16"/>
      <c r="PS219" s="16"/>
      <c r="PT219" s="16"/>
      <c r="PU219" s="16"/>
      <c r="PV219" s="16"/>
      <c r="PW219" s="16"/>
      <c r="PX219" s="16"/>
      <c r="PY219" s="16"/>
      <c r="PZ219" s="16"/>
      <c r="QA219" s="16"/>
      <c r="QB219" s="16"/>
      <c r="QC219" s="16"/>
      <c r="QD219" s="16"/>
      <c r="QE219" s="16"/>
      <c r="QF219" s="16"/>
      <c r="QG219" s="16"/>
      <c r="QH219" s="16"/>
      <c r="QI219" s="16"/>
      <c r="QJ219" s="16"/>
      <c r="QK219" s="16"/>
      <c r="QL219" s="16"/>
      <c r="QM219" s="16"/>
      <c r="QN219" s="16"/>
      <c r="QO219" s="16"/>
      <c r="QP219" s="16"/>
      <c r="QQ219" s="16"/>
      <c r="QR219" s="16"/>
      <c r="QS219" s="16"/>
      <c r="QT219" s="16"/>
      <c r="QU219" s="16"/>
      <c r="QV219" s="16"/>
      <c r="QW219" s="16"/>
      <c r="QX219" s="16"/>
      <c r="QY219" s="16"/>
      <c r="QZ219" s="16"/>
      <c r="RA219" s="16"/>
      <c r="RB219" s="16"/>
      <c r="RC219" s="16"/>
      <c r="RD219" s="16"/>
      <c r="RE219" s="16"/>
      <c r="RF219" s="16"/>
      <c r="RG219" s="16"/>
      <c r="RH219" s="16"/>
      <c r="RI219" s="16"/>
      <c r="RJ219" s="16"/>
      <c r="RK219" s="16"/>
      <c r="RL219" s="16"/>
      <c r="RM219" s="16"/>
      <c r="RN219" s="16"/>
      <c r="RO219" s="16"/>
      <c r="RP219" s="16"/>
      <c r="RQ219" s="16"/>
      <c r="RR219" s="16"/>
      <c r="RS219" s="16"/>
      <c r="RT219" s="16"/>
      <c r="RU219" s="16"/>
      <c r="RV219" s="16"/>
      <c r="RW219" s="16"/>
      <c r="RX219" s="16"/>
      <c r="RY219" s="16"/>
      <c r="RZ219" s="16"/>
      <c r="SA219" s="16"/>
      <c r="SB219" s="16"/>
      <c r="SC219" s="16"/>
      <c r="SD219" s="16"/>
      <c r="SE219" s="16"/>
      <c r="SF219" s="16"/>
      <c r="SG219" s="16"/>
      <c r="SH219" s="16"/>
      <c r="SI219" s="16"/>
      <c r="SJ219" s="16"/>
      <c r="SK219" s="16"/>
      <c r="SL219" s="16"/>
      <c r="SM219" s="16"/>
      <c r="SN219" s="16"/>
      <c r="SO219" s="16"/>
      <c r="SP219" s="16"/>
      <c r="SQ219" s="16"/>
      <c r="SR219" s="16"/>
      <c r="SS219" s="16"/>
      <c r="ST219" s="16"/>
      <c r="SU219" s="16"/>
      <c r="SV219" s="16"/>
      <c r="SW219" s="16"/>
      <c r="SX219" s="16"/>
      <c r="SY219" s="16"/>
      <c r="SZ219" s="16"/>
      <c r="TA219" s="16"/>
      <c r="TB219" s="16"/>
      <c r="TC219" s="16"/>
      <c r="TD219" s="16"/>
      <c r="TE219" s="16"/>
      <c r="TF219" s="16"/>
      <c r="TG219" s="16"/>
      <c r="TH219" s="16"/>
      <c r="TI219" s="16"/>
      <c r="TJ219" s="16"/>
      <c r="TK219" s="16"/>
      <c r="TL219" s="16"/>
      <c r="TM219" s="16"/>
      <c r="TN219" s="16"/>
      <c r="TO219" s="16"/>
      <c r="TP219" s="16"/>
    </row>
    <row r="220" spans="1:536" s="98" customFormat="1" x14ac:dyDescent="0.35">
      <c r="A220" s="623"/>
      <c r="B220" s="623"/>
      <c r="C220" s="623"/>
      <c r="D220" s="16"/>
      <c r="E220" s="16"/>
      <c r="F220" s="623"/>
      <c r="G220" s="623"/>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D220" s="16"/>
      <c r="GE220" s="16"/>
      <c r="GF220" s="16"/>
      <c r="GG220" s="16"/>
      <c r="GH220" s="16"/>
      <c r="GI220" s="16"/>
      <c r="GJ220" s="16"/>
      <c r="GK220" s="16"/>
      <c r="GL220" s="16"/>
      <c r="GM220" s="16"/>
      <c r="GN220" s="16"/>
      <c r="GO220" s="16"/>
      <c r="GP220" s="16"/>
      <c r="GQ220" s="16"/>
      <c r="GR220" s="16"/>
      <c r="GS220" s="16"/>
      <c r="GT220" s="16"/>
      <c r="GU220" s="16"/>
      <c r="GV220" s="16"/>
      <c r="GW220" s="16"/>
      <c r="GX220" s="16"/>
      <c r="GY220" s="16"/>
      <c r="GZ220" s="16"/>
      <c r="HA220" s="16"/>
      <c r="HB220" s="16"/>
      <c r="HC220" s="16"/>
      <c r="HD220" s="16"/>
      <c r="HE220" s="16"/>
      <c r="HF220" s="16"/>
      <c r="HG220" s="16"/>
      <c r="HH220" s="16"/>
      <c r="HI220" s="16"/>
      <c r="HJ220" s="16"/>
      <c r="HK220" s="16"/>
      <c r="HL220" s="16"/>
      <c r="HM220" s="16"/>
      <c r="HN220" s="16"/>
      <c r="HO220" s="16"/>
      <c r="HP220" s="16"/>
      <c r="HQ220" s="16"/>
      <c r="HR220" s="16"/>
      <c r="HS220" s="16"/>
      <c r="HT220" s="16"/>
      <c r="HU220" s="16"/>
      <c r="HV220" s="16"/>
      <c r="HW220" s="16"/>
      <c r="HX220" s="16"/>
      <c r="HY220" s="16"/>
      <c r="HZ220" s="16"/>
      <c r="IA220" s="16"/>
      <c r="IB220" s="16"/>
      <c r="IC220" s="16"/>
      <c r="ID220" s="16"/>
      <c r="IE220" s="16"/>
      <c r="IF220" s="16"/>
      <c r="IG220" s="16"/>
      <c r="IH220" s="16"/>
      <c r="II220" s="16"/>
      <c r="IJ220" s="16"/>
      <c r="IK220" s="16"/>
      <c r="IL220" s="16"/>
      <c r="IM220" s="16"/>
      <c r="IN220" s="16"/>
      <c r="IO220" s="16"/>
      <c r="IP220" s="16"/>
      <c r="IQ220" s="16"/>
      <c r="IR220" s="16"/>
      <c r="IS220" s="16"/>
      <c r="IT220" s="16"/>
      <c r="IU220" s="16"/>
      <c r="IV220" s="16"/>
      <c r="IW220" s="16"/>
      <c r="IX220" s="16"/>
      <c r="IY220" s="16"/>
      <c r="IZ220" s="16"/>
      <c r="JA220" s="16"/>
      <c r="JB220" s="16"/>
      <c r="JC220" s="16"/>
      <c r="JD220" s="16"/>
      <c r="JE220" s="16"/>
      <c r="JF220" s="16"/>
      <c r="JG220" s="16"/>
      <c r="JH220" s="16"/>
      <c r="JI220" s="16"/>
      <c r="JJ220" s="16"/>
      <c r="JK220" s="16"/>
      <c r="JL220" s="16"/>
      <c r="JM220" s="16"/>
      <c r="JN220" s="16"/>
      <c r="JO220" s="16"/>
      <c r="JP220" s="16"/>
      <c r="JQ220" s="16"/>
      <c r="JR220" s="16"/>
      <c r="JS220" s="16"/>
      <c r="JT220" s="16"/>
      <c r="JU220" s="16"/>
      <c r="JV220" s="16"/>
      <c r="JW220" s="16"/>
      <c r="JX220" s="16"/>
      <c r="JY220" s="16"/>
      <c r="JZ220" s="16"/>
      <c r="KA220" s="16"/>
      <c r="KB220" s="16"/>
      <c r="KC220" s="16"/>
      <c r="KD220" s="16"/>
      <c r="KE220" s="16"/>
      <c r="KF220" s="16"/>
      <c r="KG220" s="16"/>
      <c r="KH220" s="16"/>
      <c r="KI220" s="16"/>
      <c r="KJ220" s="16"/>
      <c r="KK220" s="16"/>
      <c r="KL220" s="16"/>
      <c r="KM220" s="16"/>
      <c r="KN220" s="16"/>
      <c r="KO220" s="16"/>
      <c r="KP220" s="16"/>
      <c r="KQ220" s="16"/>
      <c r="KR220" s="16"/>
      <c r="KS220" s="16"/>
      <c r="KT220" s="16"/>
      <c r="KU220" s="16"/>
      <c r="KV220" s="16"/>
      <c r="KW220" s="16"/>
      <c r="KX220" s="16"/>
      <c r="KY220" s="16"/>
      <c r="KZ220" s="16"/>
      <c r="LA220" s="16"/>
      <c r="LB220" s="16"/>
      <c r="LC220" s="16"/>
      <c r="LD220" s="16"/>
      <c r="LE220" s="16"/>
      <c r="LF220" s="16"/>
      <c r="LG220" s="16"/>
      <c r="LH220" s="16"/>
      <c r="LI220" s="16"/>
      <c r="LJ220" s="16"/>
      <c r="LK220" s="16"/>
      <c r="LL220" s="16"/>
      <c r="LM220" s="16"/>
      <c r="LN220" s="16"/>
      <c r="LO220" s="16"/>
      <c r="LP220" s="16"/>
      <c r="LQ220" s="16"/>
      <c r="LR220" s="16"/>
      <c r="LS220" s="16"/>
      <c r="LT220" s="16"/>
      <c r="LU220" s="16"/>
      <c r="LV220" s="16"/>
      <c r="LW220" s="16"/>
      <c r="LX220" s="16"/>
      <c r="LY220" s="16"/>
      <c r="LZ220" s="16"/>
      <c r="MA220" s="16"/>
      <c r="MB220" s="16"/>
      <c r="MC220" s="16"/>
      <c r="MD220" s="16"/>
      <c r="ME220" s="16"/>
      <c r="MF220" s="16"/>
      <c r="MG220" s="16"/>
      <c r="MH220" s="16"/>
      <c r="MI220" s="16"/>
      <c r="MJ220" s="16"/>
      <c r="MK220" s="16"/>
      <c r="ML220" s="16"/>
      <c r="MM220" s="16"/>
      <c r="MN220" s="16"/>
      <c r="MO220" s="16"/>
      <c r="MP220" s="16"/>
      <c r="MQ220" s="16"/>
      <c r="MR220" s="16"/>
      <c r="MS220" s="16"/>
      <c r="MT220" s="16"/>
      <c r="MU220" s="16"/>
      <c r="MV220" s="16"/>
      <c r="MW220" s="16"/>
      <c r="MX220" s="16"/>
      <c r="MY220" s="16"/>
      <c r="MZ220" s="16"/>
      <c r="NA220" s="16"/>
      <c r="NB220" s="16"/>
      <c r="NC220" s="16"/>
      <c r="ND220" s="16"/>
      <c r="NE220" s="16"/>
      <c r="NF220" s="16"/>
      <c r="NG220" s="16"/>
      <c r="NH220" s="16"/>
      <c r="NI220" s="16"/>
      <c r="NJ220" s="16"/>
      <c r="NK220" s="16"/>
      <c r="NL220" s="16"/>
      <c r="NM220" s="16"/>
      <c r="NN220" s="16"/>
      <c r="NO220" s="16"/>
      <c r="NP220" s="16"/>
      <c r="NQ220" s="16"/>
      <c r="NR220" s="16"/>
      <c r="NS220" s="16"/>
      <c r="NT220" s="16"/>
      <c r="NU220" s="16"/>
      <c r="NV220" s="16"/>
      <c r="NW220" s="16"/>
      <c r="NX220" s="16"/>
      <c r="NY220" s="16"/>
      <c r="NZ220" s="16"/>
      <c r="OA220" s="16"/>
      <c r="OB220" s="16"/>
      <c r="OC220" s="16"/>
      <c r="OD220" s="16"/>
      <c r="OE220" s="16"/>
      <c r="OF220" s="16"/>
      <c r="OG220" s="16"/>
      <c r="OH220" s="16"/>
      <c r="OI220" s="16"/>
      <c r="OJ220" s="16"/>
      <c r="OK220" s="16"/>
      <c r="OL220" s="16"/>
      <c r="OM220" s="16"/>
      <c r="ON220" s="16"/>
      <c r="OO220" s="16"/>
      <c r="OP220" s="16"/>
      <c r="OQ220" s="16"/>
      <c r="OR220" s="16"/>
      <c r="OS220" s="16"/>
      <c r="OT220" s="16"/>
      <c r="OU220" s="16"/>
      <c r="OV220" s="16"/>
      <c r="OW220" s="16"/>
      <c r="OX220" s="16"/>
      <c r="OY220" s="16"/>
      <c r="OZ220" s="16"/>
      <c r="PA220" s="16"/>
      <c r="PB220" s="16"/>
      <c r="PC220" s="16"/>
      <c r="PD220" s="16"/>
      <c r="PE220" s="16"/>
      <c r="PF220" s="16"/>
      <c r="PG220" s="16"/>
      <c r="PH220" s="16"/>
      <c r="PI220" s="16"/>
      <c r="PJ220" s="16"/>
      <c r="PK220" s="16"/>
      <c r="PL220" s="16"/>
      <c r="PM220" s="16"/>
      <c r="PN220" s="16"/>
      <c r="PO220" s="16"/>
      <c r="PP220" s="16"/>
      <c r="PQ220" s="16"/>
      <c r="PR220" s="16"/>
      <c r="PS220" s="16"/>
      <c r="PT220" s="16"/>
      <c r="PU220" s="16"/>
      <c r="PV220" s="16"/>
      <c r="PW220" s="16"/>
      <c r="PX220" s="16"/>
      <c r="PY220" s="16"/>
      <c r="PZ220" s="16"/>
      <c r="QA220" s="16"/>
      <c r="QB220" s="16"/>
      <c r="QC220" s="16"/>
      <c r="QD220" s="16"/>
      <c r="QE220" s="16"/>
      <c r="QF220" s="16"/>
      <c r="QG220" s="16"/>
      <c r="QH220" s="16"/>
      <c r="QI220" s="16"/>
      <c r="QJ220" s="16"/>
      <c r="QK220" s="16"/>
      <c r="QL220" s="16"/>
      <c r="QM220" s="16"/>
      <c r="QN220" s="16"/>
      <c r="QO220" s="16"/>
      <c r="QP220" s="16"/>
      <c r="QQ220" s="16"/>
      <c r="QR220" s="16"/>
      <c r="QS220" s="16"/>
      <c r="QT220" s="16"/>
      <c r="QU220" s="16"/>
      <c r="QV220" s="16"/>
      <c r="QW220" s="16"/>
      <c r="QX220" s="16"/>
      <c r="QY220" s="16"/>
      <c r="QZ220" s="16"/>
      <c r="RA220" s="16"/>
      <c r="RB220" s="16"/>
      <c r="RC220" s="16"/>
      <c r="RD220" s="16"/>
      <c r="RE220" s="16"/>
      <c r="RF220" s="16"/>
      <c r="RG220" s="16"/>
      <c r="RH220" s="16"/>
      <c r="RI220" s="16"/>
      <c r="RJ220" s="16"/>
      <c r="RK220" s="16"/>
      <c r="RL220" s="16"/>
      <c r="RM220" s="16"/>
      <c r="RN220" s="16"/>
      <c r="RO220" s="16"/>
      <c r="RP220" s="16"/>
      <c r="RQ220" s="16"/>
      <c r="RR220" s="16"/>
      <c r="RS220" s="16"/>
      <c r="RT220" s="16"/>
      <c r="RU220" s="16"/>
      <c r="RV220" s="16"/>
      <c r="RW220" s="16"/>
      <c r="RX220" s="16"/>
      <c r="RY220" s="16"/>
      <c r="RZ220" s="16"/>
      <c r="SA220" s="16"/>
      <c r="SB220" s="16"/>
      <c r="SC220" s="16"/>
      <c r="SD220" s="16"/>
      <c r="SE220" s="16"/>
      <c r="SF220" s="16"/>
      <c r="SG220" s="16"/>
      <c r="SH220" s="16"/>
      <c r="SI220" s="16"/>
      <c r="SJ220" s="16"/>
      <c r="SK220" s="16"/>
      <c r="SL220" s="16"/>
      <c r="SM220" s="16"/>
      <c r="SN220" s="16"/>
      <c r="SO220" s="16"/>
      <c r="SP220" s="16"/>
      <c r="SQ220" s="16"/>
      <c r="SR220" s="16"/>
      <c r="SS220" s="16"/>
      <c r="ST220" s="16"/>
      <c r="SU220" s="16"/>
      <c r="SV220" s="16"/>
      <c r="SW220" s="16"/>
      <c r="SX220" s="16"/>
      <c r="SY220" s="16"/>
      <c r="SZ220" s="16"/>
      <c r="TA220" s="16"/>
      <c r="TB220" s="16"/>
      <c r="TC220" s="16"/>
      <c r="TD220" s="16"/>
      <c r="TE220" s="16"/>
      <c r="TF220" s="16"/>
      <c r="TG220" s="16"/>
      <c r="TH220" s="16"/>
      <c r="TI220" s="16"/>
      <c r="TJ220" s="16"/>
      <c r="TK220" s="16"/>
      <c r="TL220" s="16"/>
      <c r="TM220" s="16"/>
      <c r="TN220" s="16"/>
      <c r="TO220" s="16"/>
      <c r="TP220" s="16"/>
    </row>
    <row r="221" spans="1:536" s="98" customFormat="1" x14ac:dyDescent="0.35">
      <c r="A221" s="623"/>
      <c r="B221" s="623"/>
      <c r="C221" s="623"/>
      <c r="D221" s="16"/>
      <c r="E221" s="16"/>
      <c r="F221" s="623"/>
      <c r="G221" s="623"/>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D221" s="16"/>
      <c r="GE221" s="16"/>
      <c r="GF221" s="16"/>
      <c r="GG221" s="16"/>
      <c r="GH221" s="16"/>
      <c r="GI221" s="16"/>
      <c r="GJ221" s="16"/>
      <c r="GK221" s="16"/>
      <c r="GL221" s="16"/>
      <c r="GM221" s="16"/>
      <c r="GN221" s="16"/>
      <c r="GO221" s="16"/>
      <c r="GP221" s="16"/>
      <c r="GQ221" s="16"/>
      <c r="GR221" s="16"/>
      <c r="GS221" s="16"/>
      <c r="GT221" s="16"/>
      <c r="GU221" s="16"/>
      <c r="GV221" s="16"/>
      <c r="GW221" s="16"/>
      <c r="GX221" s="16"/>
      <c r="GY221" s="16"/>
      <c r="GZ221" s="16"/>
      <c r="HA221" s="16"/>
      <c r="HB221" s="16"/>
      <c r="HC221" s="16"/>
      <c r="HD221" s="16"/>
      <c r="HE221" s="16"/>
      <c r="HF221" s="16"/>
      <c r="HG221" s="16"/>
      <c r="HH221" s="16"/>
      <c r="HI221" s="16"/>
      <c r="HJ221" s="16"/>
      <c r="HK221" s="16"/>
      <c r="HL221" s="16"/>
      <c r="HM221" s="16"/>
      <c r="HN221" s="16"/>
      <c r="HO221" s="16"/>
      <c r="HP221" s="16"/>
      <c r="HQ221" s="16"/>
      <c r="HR221" s="16"/>
      <c r="HS221" s="16"/>
      <c r="HT221" s="16"/>
      <c r="HU221" s="16"/>
      <c r="HV221" s="16"/>
      <c r="HW221" s="16"/>
      <c r="HX221" s="16"/>
      <c r="HY221" s="16"/>
      <c r="HZ221" s="16"/>
      <c r="IA221" s="16"/>
      <c r="IB221" s="16"/>
      <c r="IC221" s="16"/>
      <c r="ID221" s="16"/>
      <c r="IE221" s="16"/>
      <c r="IF221" s="16"/>
      <c r="IG221" s="16"/>
      <c r="IH221" s="16"/>
      <c r="II221" s="16"/>
      <c r="IJ221" s="16"/>
      <c r="IK221" s="16"/>
      <c r="IL221" s="16"/>
      <c r="IM221" s="16"/>
      <c r="IN221" s="16"/>
      <c r="IO221" s="16"/>
      <c r="IP221" s="16"/>
      <c r="IQ221" s="16"/>
      <c r="IR221" s="16"/>
      <c r="IS221" s="16"/>
      <c r="IT221" s="16"/>
      <c r="IU221" s="16"/>
      <c r="IV221" s="16"/>
      <c r="IW221" s="16"/>
      <c r="IX221" s="16"/>
      <c r="IY221" s="16"/>
      <c r="IZ221" s="16"/>
      <c r="JA221" s="16"/>
      <c r="JB221" s="16"/>
      <c r="JC221" s="16"/>
      <c r="JD221" s="16"/>
      <c r="JE221" s="16"/>
      <c r="JF221" s="16"/>
      <c r="JG221" s="16"/>
      <c r="JH221" s="16"/>
      <c r="JI221" s="16"/>
      <c r="JJ221" s="16"/>
      <c r="JK221" s="16"/>
      <c r="JL221" s="16"/>
      <c r="JM221" s="16"/>
      <c r="JN221" s="16"/>
      <c r="JO221" s="16"/>
      <c r="JP221" s="16"/>
      <c r="JQ221" s="16"/>
      <c r="JR221" s="16"/>
      <c r="JS221" s="16"/>
      <c r="JT221" s="16"/>
      <c r="JU221" s="16"/>
      <c r="JV221" s="16"/>
      <c r="JW221" s="16"/>
      <c r="JX221" s="16"/>
      <c r="JY221" s="16"/>
      <c r="JZ221" s="16"/>
      <c r="KA221" s="16"/>
      <c r="KB221" s="16"/>
      <c r="KC221" s="16"/>
      <c r="KD221" s="16"/>
      <c r="KE221" s="16"/>
      <c r="KF221" s="16"/>
      <c r="KG221" s="16"/>
      <c r="KH221" s="16"/>
      <c r="KI221" s="16"/>
      <c r="KJ221" s="16"/>
      <c r="KK221" s="16"/>
      <c r="KL221" s="16"/>
      <c r="KM221" s="16"/>
      <c r="KN221" s="16"/>
      <c r="KO221" s="16"/>
      <c r="KP221" s="16"/>
      <c r="KQ221" s="16"/>
      <c r="KR221" s="16"/>
      <c r="KS221" s="16"/>
      <c r="KT221" s="16"/>
      <c r="KU221" s="16"/>
      <c r="KV221" s="16"/>
      <c r="KW221" s="16"/>
      <c r="KX221" s="16"/>
      <c r="KY221" s="16"/>
      <c r="KZ221" s="16"/>
      <c r="LA221" s="16"/>
      <c r="LB221" s="16"/>
      <c r="LC221" s="16"/>
      <c r="LD221" s="16"/>
      <c r="LE221" s="16"/>
      <c r="LF221" s="16"/>
      <c r="LG221" s="16"/>
      <c r="LH221" s="16"/>
      <c r="LI221" s="16"/>
      <c r="LJ221" s="16"/>
      <c r="LK221" s="16"/>
      <c r="LL221" s="16"/>
      <c r="LM221" s="16"/>
      <c r="LN221" s="16"/>
      <c r="LO221" s="16"/>
      <c r="LP221" s="16"/>
      <c r="LQ221" s="16"/>
      <c r="LR221" s="16"/>
      <c r="LS221" s="16"/>
      <c r="LT221" s="16"/>
      <c r="LU221" s="16"/>
      <c r="LV221" s="16"/>
      <c r="LW221" s="16"/>
      <c r="LX221" s="16"/>
      <c r="LY221" s="16"/>
      <c r="LZ221" s="16"/>
      <c r="MA221" s="16"/>
      <c r="MB221" s="16"/>
      <c r="MC221" s="16"/>
      <c r="MD221" s="16"/>
      <c r="ME221" s="16"/>
      <c r="MF221" s="16"/>
      <c r="MG221" s="16"/>
      <c r="MH221" s="16"/>
      <c r="MI221" s="16"/>
      <c r="MJ221" s="16"/>
      <c r="MK221" s="16"/>
      <c r="ML221" s="16"/>
      <c r="MM221" s="16"/>
      <c r="MN221" s="16"/>
      <c r="MO221" s="16"/>
      <c r="MP221" s="16"/>
      <c r="MQ221" s="16"/>
      <c r="MR221" s="16"/>
      <c r="MS221" s="16"/>
      <c r="MT221" s="16"/>
      <c r="MU221" s="16"/>
      <c r="MV221" s="16"/>
      <c r="MW221" s="16"/>
      <c r="MX221" s="16"/>
      <c r="MY221" s="16"/>
      <c r="MZ221" s="16"/>
      <c r="NA221" s="16"/>
      <c r="NB221" s="16"/>
      <c r="NC221" s="16"/>
      <c r="ND221" s="16"/>
      <c r="NE221" s="16"/>
      <c r="NF221" s="16"/>
      <c r="NG221" s="16"/>
      <c r="NH221" s="16"/>
      <c r="NI221" s="16"/>
      <c r="NJ221" s="16"/>
      <c r="NK221" s="16"/>
      <c r="NL221" s="16"/>
      <c r="NM221" s="16"/>
      <c r="NN221" s="16"/>
      <c r="NO221" s="16"/>
      <c r="NP221" s="16"/>
      <c r="NQ221" s="16"/>
      <c r="NR221" s="16"/>
      <c r="NS221" s="16"/>
      <c r="NT221" s="16"/>
      <c r="NU221" s="16"/>
      <c r="NV221" s="16"/>
      <c r="NW221" s="16"/>
      <c r="NX221" s="16"/>
      <c r="NY221" s="16"/>
      <c r="NZ221" s="16"/>
      <c r="OA221" s="16"/>
      <c r="OB221" s="16"/>
      <c r="OC221" s="16"/>
      <c r="OD221" s="16"/>
      <c r="OE221" s="16"/>
      <c r="OF221" s="16"/>
      <c r="OG221" s="16"/>
      <c r="OH221" s="16"/>
      <c r="OI221" s="16"/>
      <c r="OJ221" s="16"/>
      <c r="OK221" s="16"/>
      <c r="OL221" s="16"/>
      <c r="OM221" s="16"/>
      <c r="ON221" s="16"/>
      <c r="OO221" s="16"/>
      <c r="OP221" s="16"/>
      <c r="OQ221" s="16"/>
      <c r="OR221" s="16"/>
      <c r="OS221" s="16"/>
      <c r="OT221" s="16"/>
      <c r="OU221" s="16"/>
      <c r="OV221" s="16"/>
      <c r="OW221" s="16"/>
      <c r="OX221" s="16"/>
      <c r="OY221" s="16"/>
      <c r="OZ221" s="16"/>
      <c r="PA221" s="16"/>
      <c r="PB221" s="16"/>
      <c r="PC221" s="16"/>
      <c r="PD221" s="16"/>
      <c r="PE221" s="16"/>
      <c r="PF221" s="16"/>
      <c r="PG221" s="16"/>
      <c r="PH221" s="16"/>
      <c r="PI221" s="16"/>
      <c r="PJ221" s="16"/>
      <c r="PK221" s="16"/>
      <c r="PL221" s="16"/>
      <c r="PM221" s="16"/>
      <c r="PN221" s="16"/>
      <c r="PO221" s="16"/>
      <c r="PP221" s="16"/>
      <c r="PQ221" s="16"/>
      <c r="PR221" s="16"/>
      <c r="PS221" s="16"/>
      <c r="PT221" s="16"/>
      <c r="PU221" s="16"/>
      <c r="PV221" s="16"/>
      <c r="PW221" s="16"/>
      <c r="PX221" s="16"/>
      <c r="PY221" s="16"/>
      <c r="PZ221" s="16"/>
      <c r="QA221" s="16"/>
      <c r="QB221" s="16"/>
      <c r="QC221" s="16"/>
      <c r="QD221" s="16"/>
      <c r="QE221" s="16"/>
      <c r="QF221" s="16"/>
      <c r="QG221" s="16"/>
      <c r="QH221" s="16"/>
      <c r="QI221" s="16"/>
      <c r="QJ221" s="16"/>
      <c r="QK221" s="16"/>
      <c r="QL221" s="16"/>
      <c r="QM221" s="16"/>
      <c r="QN221" s="16"/>
      <c r="QO221" s="16"/>
      <c r="QP221" s="16"/>
      <c r="QQ221" s="16"/>
      <c r="QR221" s="16"/>
      <c r="QS221" s="16"/>
      <c r="QT221" s="16"/>
      <c r="QU221" s="16"/>
      <c r="QV221" s="16"/>
      <c r="QW221" s="16"/>
      <c r="QX221" s="16"/>
      <c r="QY221" s="16"/>
      <c r="QZ221" s="16"/>
      <c r="RA221" s="16"/>
      <c r="RB221" s="16"/>
      <c r="RC221" s="16"/>
      <c r="RD221" s="16"/>
      <c r="RE221" s="16"/>
      <c r="RF221" s="16"/>
      <c r="RG221" s="16"/>
      <c r="RH221" s="16"/>
      <c r="RI221" s="16"/>
      <c r="RJ221" s="16"/>
      <c r="RK221" s="16"/>
      <c r="RL221" s="16"/>
      <c r="RM221" s="16"/>
      <c r="RN221" s="16"/>
      <c r="RO221" s="16"/>
      <c r="RP221" s="16"/>
      <c r="RQ221" s="16"/>
      <c r="RR221" s="16"/>
      <c r="RS221" s="16"/>
      <c r="RT221" s="16"/>
      <c r="RU221" s="16"/>
      <c r="RV221" s="16"/>
      <c r="RW221" s="16"/>
      <c r="RX221" s="16"/>
      <c r="RY221" s="16"/>
      <c r="RZ221" s="16"/>
      <c r="SA221" s="16"/>
      <c r="SB221" s="16"/>
      <c r="SC221" s="16"/>
      <c r="SD221" s="16"/>
      <c r="SE221" s="16"/>
      <c r="SF221" s="16"/>
      <c r="SG221" s="16"/>
      <c r="SH221" s="16"/>
      <c r="SI221" s="16"/>
      <c r="SJ221" s="16"/>
      <c r="SK221" s="16"/>
      <c r="SL221" s="16"/>
      <c r="SM221" s="16"/>
      <c r="SN221" s="16"/>
      <c r="SO221" s="16"/>
      <c r="SP221" s="16"/>
      <c r="SQ221" s="16"/>
      <c r="SR221" s="16"/>
      <c r="SS221" s="16"/>
      <c r="ST221" s="16"/>
      <c r="SU221" s="16"/>
      <c r="SV221" s="16"/>
      <c r="SW221" s="16"/>
      <c r="SX221" s="16"/>
      <c r="SY221" s="16"/>
      <c r="SZ221" s="16"/>
      <c r="TA221" s="16"/>
      <c r="TB221" s="16"/>
      <c r="TC221" s="16"/>
      <c r="TD221" s="16"/>
      <c r="TE221" s="16"/>
      <c r="TF221" s="16"/>
      <c r="TG221" s="16"/>
      <c r="TH221" s="16"/>
      <c r="TI221" s="16"/>
      <c r="TJ221" s="16"/>
      <c r="TK221" s="16"/>
      <c r="TL221" s="16"/>
      <c r="TM221" s="16"/>
      <c r="TN221" s="16"/>
      <c r="TO221" s="16"/>
      <c r="TP221" s="16"/>
    </row>
    <row r="222" spans="1:536" s="98" customFormat="1" x14ac:dyDescent="0.35">
      <c r="A222" s="623"/>
      <c r="B222" s="623"/>
      <c r="C222" s="623"/>
      <c r="D222" s="16"/>
      <c r="E222" s="16"/>
      <c r="F222" s="623"/>
      <c r="G222" s="623"/>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D222" s="16"/>
      <c r="GE222" s="16"/>
      <c r="GF222" s="16"/>
      <c r="GG222" s="16"/>
      <c r="GH222" s="16"/>
      <c r="GI222" s="16"/>
      <c r="GJ222" s="16"/>
      <c r="GK222" s="16"/>
      <c r="GL222" s="16"/>
      <c r="GM222" s="16"/>
      <c r="GN222" s="16"/>
      <c r="GO222" s="16"/>
      <c r="GP222" s="16"/>
      <c r="GQ222" s="16"/>
      <c r="GR222" s="16"/>
      <c r="GS222" s="16"/>
      <c r="GT222" s="16"/>
      <c r="GU222" s="16"/>
      <c r="GV222" s="16"/>
      <c r="GW222" s="16"/>
      <c r="GX222" s="16"/>
      <c r="GY222" s="16"/>
      <c r="GZ222" s="16"/>
      <c r="HA222" s="16"/>
      <c r="HB222" s="16"/>
      <c r="HC222" s="16"/>
      <c r="HD222" s="16"/>
      <c r="HE222" s="16"/>
      <c r="HF222" s="16"/>
      <c r="HG222" s="16"/>
      <c r="HH222" s="16"/>
      <c r="HI222" s="16"/>
      <c r="HJ222" s="16"/>
      <c r="HK222" s="16"/>
      <c r="HL222" s="16"/>
      <c r="HM222" s="16"/>
      <c r="HN222" s="16"/>
      <c r="HO222" s="16"/>
      <c r="HP222" s="16"/>
      <c r="HQ222" s="16"/>
      <c r="HR222" s="16"/>
      <c r="HS222" s="16"/>
      <c r="HT222" s="16"/>
      <c r="HU222" s="16"/>
      <c r="HV222" s="16"/>
      <c r="HW222" s="16"/>
      <c r="HX222" s="16"/>
      <c r="HY222" s="16"/>
      <c r="HZ222" s="16"/>
      <c r="IA222" s="16"/>
      <c r="IB222" s="16"/>
      <c r="IC222" s="16"/>
      <c r="ID222" s="16"/>
      <c r="IE222" s="16"/>
      <c r="IF222" s="16"/>
      <c r="IG222" s="16"/>
      <c r="IH222" s="16"/>
      <c r="II222" s="16"/>
      <c r="IJ222" s="16"/>
      <c r="IK222" s="16"/>
      <c r="IL222" s="16"/>
      <c r="IM222" s="16"/>
      <c r="IN222" s="16"/>
      <c r="IO222" s="16"/>
      <c r="IP222" s="16"/>
      <c r="IQ222" s="16"/>
      <c r="IR222" s="16"/>
      <c r="IS222" s="16"/>
      <c r="IT222" s="16"/>
      <c r="IU222" s="16"/>
      <c r="IV222" s="16"/>
      <c r="IW222" s="16"/>
      <c r="IX222" s="16"/>
      <c r="IY222" s="16"/>
      <c r="IZ222" s="16"/>
      <c r="JA222" s="16"/>
      <c r="JB222" s="16"/>
      <c r="JC222" s="16"/>
      <c r="JD222" s="16"/>
      <c r="JE222" s="16"/>
      <c r="JF222" s="16"/>
      <c r="JG222" s="16"/>
      <c r="JH222" s="16"/>
      <c r="JI222" s="16"/>
      <c r="JJ222" s="16"/>
      <c r="JK222" s="16"/>
      <c r="JL222" s="16"/>
      <c r="JM222" s="16"/>
      <c r="JN222" s="16"/>
      <c r="JO222" s="16"/>
      <c r="JP222" s="16"/>
      <c r="JQ222" s="16"/>
      <c r="JR222" s="16"/>
      <c r="JS222" s="16"/>
      <c r="JT222" s="16"/>
      <c r="JU222" s="16"/>
      <c r="JV222" s="16"/>
      <c r="JW222" s="16"/>
      <c r="JX222" s="16"/>
      <c r="JY222" s="16"/>
      <c r="JZ222" s="16"/>
      <c r="KA222" s="16"/>
      <c r="KB222" s="16"/>
      <c r="KC222" s="16"/>
      <c r="KD222" s="16"/>
      <c r="KE222" s="16"/>
      <c r="KF222" s="16"/>
      <c r="KG222" s="16"/>
      <c r="KH222" s="16"/>
      <c r="KI222" s="16"/>
      <c r="KJ222" s="16"/>
      <c r="KK222" s="16"/>
      <c r="KL222" s="16"/>
      <c r="KM222" s="16"/>
      <c r="KN222" s="16"/>
      <c r="KO222" s="16"/>
      <c r="KP222" s="16"/>
      <c r="KQ222" s="16"/>
      <c r="KR222" s="16"/>
      <c r="KS222" s="16"/>
      <c r="KT222" s="16"/>
      <c r="KU222" s="16"/>
      <c r="KV222" s="16"/>
      <c r="KW222" s="16"/>
      <c r="KX222" s="16"/>
      <c r="KY222" s="16"/>
      <c r="KZ222" s="16"/>
      <c r="LA222" s="16"/>
      <c r="LB222" s="16"/>
      <c r="LC222" s="16"/>
      <c r="LD222" s="16"/>
      <c r="LE222" s="16"/>
      <c r="LF222" s="16"/>
      <c r="LG222" s="16"/>
      <c r="LH222" s="16"/>
      <c r="LI222" s="16"/>
      <c r="LJ222" s="16"/>
      <c r="LK222" s="16"/>
      <c r="LL222" s="16"/>
      <c r="LM222" s="16"/>
      <c r="LN222" s="16"/>
      <c r="LO222" s="16"/>
      <c r="LP222" s="16"/>
      <c r="LQ222" s="16"/>
      <c r="LR222" s="16"/>
      <c r="LS222" s="16"/>
      <c r="LT222" s="16"/>
      <c r="LU222" s="16"/>
      <c r="LV222" s="16"/>
      <c r="LW222" s="16"/>
      <c r="LX222" s="16"/>
      <c r="LY222" s="16"/>
      <c r="LZ222" s="16"/>
      <c r="MA222" s="16"/>
      <c r="MB222" s="16"/>
      <c r="MC222" s="16"/>
      <c r="MD222" s="16"/>
      <c r="ME222" s="16"/>
      <c r="MF222" s="16"/>
      <c r="MG222" s="16"/>
      <c r="MH222" s="16"/>
      <c r="MI222" s="16"/>
      <c r="MJ222" s="16"/>
      <c r="MK222" s="16"/>
      <c r="ML222" s="16"/>
      <c r="MM222" s="16"/>
      <c r="MN222" s="16"/>
      <c r="MO222" s="16"/>
      <c r="MP222" s="16"/>
      <c r="MQ222" s="16"/>
      <c r="MR222" s="16"/>
      <c r="MS222" s="16"/>
      <c r="MT222" s="16"/>
      <c r="MU222" s="16"/>
      <c r="MV222" s="16"/>
      <c r="MW222" s="16"/>
      <c r="MX222" s="16"/>
      <c r="MY222" s="16"/>
      <c r="MZ222" s="16"/>
      <c r="NA222" s="16"/>
      <c r="NB222" s="16"/>
      <c r="NC222" s="16"/>
      <c r="ND222" s="16"/>
      <c r="NE222" s="16"/>
      <c r="NF222" s="16"/>
      <c r="NG222" s="16"/>
      <c r="NH222" s="16"/>
      <c r="NI222" s="16"/>
      <c r="NJ222" s="16"/>
      <c r="NK222" s="16"/>
      <c r="NL222" s="16"/>
      <c r="NM222" s="16"/>
      <c r="NN222" s="16"/>
      <c r="NO222" s="16"/>
      <c r="NP222" s="16"/>
      <c r="NQ222" s="16"/>
      <c r="NR222" s="16"/>
      <c r="NS222" s="16"/>
      <c r="NT222" s="16"/>
      <c r="NU222" s="16"/>
      <c r="NV222" s="16"/>
      <c r="NW222" s="16"/>
      <c r="NX222" s="16"/>
      <c r="NY222" s="16"/>
      <c r="NZ222" s="16"/>
      <c r="OA222" s="16"/>
      <c r="OB222" s="16"/>
      <c r="OC222" s="16"/>
      <c r="OD222" s="16"/>
      <c r="OE222" s="16"/>
      <c r="OF222" s="16"/>
      <c r="OG222" s="16"/>
      <c r="OH222" s="16"/>
      <c r="OI222" s="16"/>
      <c r="OJ222" s="16"/>
      <c r="OK222" s="16"/>
      <c r="OL222" s="16"/>
      <c r="OM222" s="16"/>
      <c r="ON222" s="16"/>
      <c r="OO222" s="16"/>
      <c r="OP222" s="16"/>
      <c r="OQ222" s="16"/>
      <c r="OR222" s="16"/>
      <c r="OS222" s="16"/>
      <c r="OT222" s="16"/>
      <c r="OU222" s="16"/>
      <c r="OV222" s="16"/>
      <c r="OW222" s="16"/>
      <c r="OX222" s="16"/>
      <c r="OY222" s="16"/>
      <c r="OZ222" s="16"/>
      <c r="PA222" s="16"/>
      <c r="PB222" s="16"/>
      <c r="PC222" s="16"/>
      <c r="PD222" s="16"/>
      <c r="PE222" s="16"/>
      <c r="PF222" s="16"/>
      <c r="PG222" s="16"/>
      <c r="PH222" s="16"/>
      <c r="PI222" s="16"/>
      <c r="PJ222" s="16"/>
      <c r="PK222" s="16"/>
      <c r="PL222" s="16"/>
      <c r="PM222" s="16"/>
      <c r="PN222" s="16"/>
      <c r="PO222" s="16"/>
      <c r="PP222" s="16"/>
      <c r="PQ222" s="16"/>
      <c r="PR222" s="16"/>
      <c r="PS222" s="16"/>
      <c r="PT222" s="16"/>
      <c r="PU222" s="16"/>
      <c r="PV222" s="16"/>
      <c r="PW222" s="16"/>
      <c r="PX222" s="16"/>
      <c r="PY222" s="16"/>
      <c r="PZ222" s="16"/>
      <c r="QA222" s="16"/>
      <c r="QB222" s="16"/>
      <c r="QC222" s="16"/>
      <c r="QD222" s="16"/>
      <c r="QE222" s="16"/>
      <c r="QF222" s="16"/>
      <c r="QG222" s="16"/>
      <c r="QH222" s="16"/>
      <c r="QI222" s="16"/>
      <c r="QJ222" s="16"/>
      <c r="QK222" s="16"/>
      <c r="QL222" s="16"/>
      <c r="QM222" s="16"/>
      <c r="QN222" s="16"/>
      <c r="QO222" s="16"/>
      <c r="QP222" s="16"/>
      <c r="QQ222" s="16"/>
      <c r="QR222" s="16"/>
      <c r="QS222" s="16"/>
      <c r="QT222" s="16"/>
      <c r="QU222" s="16"/>
      <c r="QV222" s="16"/>
      <c r="QW222" s="16"/>
      <c r="QX222" s="16"/>
      <c r="QY222" s="16"/>
      <c r="QZ222" s="16"/>
      <c r="RA222" s="16"/>
      <c r="RB222" s="16"/>
      <c r="RC222" s="16"/>
      <c r="RD222" s="16"/>
      <c r="RE222" s="16"/>
      <c r="RF222" s="16"/>
      <c r="RG222" s="16"/>
      <c r="RH222" s="16"/>
      <c r="RI222" s="16"/>
      <c r="RJ222" s="16"/>
      <c r="RK222" s="16"/>
      <c r="RL222" s="16"/>
      <c r="RM222" s="16"/>
      <c r="RN222" s="16"/>
      <c r="RO222" s="16"/>
      <c r="RP222" s="16"/>
      <c r="RQ222" s="16"/>
      <c r="RR222" s="16"/>
      <c r="RS222" s="16"/>
      <c r="RT222" s="16"/>
      <c r="RU222" s="16"/>
      <c r="RV222" s="16"/>
      <c r="RW222" s="16"/>
      <c r="RX222" s="16"/>
      <c r="RY222" s="16"/>
      <c r="RZ222" s="16"/>
      <c r="SA222" s="16"/>
      <c r="SB222" s="16"/>
      <c r="SC222" s="16"/>
      <c r="SD222" s="16"/>
      <c r="SE222" s="16"/>
      <c r="SF222" s="16"/>
      <c r="SG222" s="16"/>
      <c r="SH222" s="16"/>
      <c r="SI222" s="16"/>
      <c r="SJ222" s="16"/>
      <c r="SK222" s="16"/>
      <c r="SL222" s="16"/>
      <c r="SM222" s="16"/>
      <c r="SN222" s="16"/>
      <c r="SO222" s="16"/>
      <c r="SP222" s="16"/>
      <c r="SQ222" s="16"/>
      <c r="SR222" s="16"/>
      <c r="SS222" s="16"/>
      <c r="ST222" s="16"/>
      <c r="SU222" s="16"/>
      <c r="SV222" s="16"/>
      <c r="SW222" s="16"/>
      <c r="SX222" s="16"/>
      <c r="SY222" s="16"/>
      <c r="SZ222" s="16"/>
      <c r="TA222" s="16"/>
      <c r="TB222" s="16"/>
      <c r="TC222" s="16"/>
      <c r="TD222" s="16"/>
      <c r="TE222" s="16"/>
      <c r="TF222" s="16"/>
      <c r="TG222" s="16"/>
      <c r="TH222" s="16"/>
      <c r="TI222" s="16"/>
      <c r="TJ222" s="16"/>
      <c r="TK222" s="16"/>
      <c r="TL222" s="16"/>
      <c r="TM222" s="16"/>
      <c r="TN222" s="16"/>
      <c r="TO222" s="16"/>
      <c r="TP222" s="16"/>
    </row>
    <row r="223" spans="1:536" s="98" customFormat="1" x14ac:dyDescent="0.35">
      <c r="A223" s="623"/>
      <c r="B223" s="623"/>
      <c r="C223" s="623"/>
      <c r="D223" s="16"/>
      <c r="E223" s="16"/>
      <c r="F223" s="623"/>
      <c r="G223" s="623"/>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D223" s="16"/>
      <c r="GE223" s="16"/>
      <c r="GF223" s="16"/>
      <c r="GG223" s="16"/>
      <c r="GH223" s="16"/>
      <c r="GI223" s="16"/>
      <c r="GJ223" s="16"/>
      <c r="GK223" s="16"/>
      <c r="GL223" s="16"/>
      <c r="GM223" s="16"/>
      <c r="GN223" s="16"/>
      <c r="GO223" s="16"/>
      <c r="GP223" s="16"/>
      <c r="GQ223" s="16"/>
      <c r="GR223" s="16"/>
      <c r="GS223" s="16"/>
      <c r="GT223" s="16"/>
      <c r="GU223" s="16"/>
      <c r="GV223" s="16"/>
      <c r="GW223" s="16"/>
      <c r="GX223" s="16"/>
      <c r="GY223" s="16"/>
      <c r="GZ223" s="16"/>
      <c r="HA223" s="16"/>
      <c r="HB223" s="16"/>
      <c r="HC223" s="16"/>
      <c r="HD223" s="16"/>
      <c r="HE223" s="16"/>
      <c r="HF223" s="16"/>
      <c r="HG223" s="16"/>
      <c r="HH223" s="16"/>
      <c r="HI223" s="16"/>
      <c r="HJ223" s="16"/>
      <c r="HK223" s="16"/>
      <c r="HL223" s="16"/>
      <c r="HM223" s="16"/>
      <c r="HN223" s="16"/>
      <c r="HO223" s="16"/>
      <c r="HP223" s="16"/>
      <c r="HQ223" s="16"/>
      <c r="HR223" s="16"/>
      <c r="HS223" s="16"/>
      <c r="HT223" s="16"/>
      <c r="HU223" s="16"/>
      <c r="HV223" s="16"/>
      <c r="HW223" s="16"/>
      <c r="HX223" s="16"/>
      <c r="HY223" s="16"/>
      <c r="HZ223" s="16"/>
      <c r="IA223" s="16"/>
      <c r="IB223" s="16"/>
      <c r="IC223" s="16"/>
      <c r="ID223" s="16"/>
      <c r="IE223" s="16"/>
      <c r="IF223" s="16"/>
      <c r="IG223" s="16"/>
      <c r="IH223" s="16"/>
      <c r="II223" s="16"/>
      <c r="IJ223" s="16"/>
      <c r="IK223" s="16"/>
      <c r="IL223" s="16"/>
      <c r="IM223" s="16"/>
      <c r="IN223" s="16"/>
      <c r="IO223" s="16"/>
      <c r="IP223" s="16"/>
      <c r="IQ223" s="16"/>
      <c r="IR223" s="16"/>
      <c r="IS223" s="16"/>
      <c r="IT223" s="16"/>
      <c r="IU223" s="16"/>
      <c r="IV223" s="16"/>
      <c r="IW223" s="16"/>
      <c r="IX223" s="16"/>
      <c r="IY223" s="16"/>
      <c r="IZ223" s="16"/>
      <c r="JA223" s="16"/>
      <c r="JB223" s="16"/>
      <c r="JC223" s="16"/>
      <c r="JD223" s="16"/>
      <c r="JE223" s="16"/>
      <c r="JF223" s="16"/>
      <c r="JG223" s="16"/>
      <c r="JH223" s="16"/>
      <c r="JI223" s="16"/>
      <c r="JJ223" s="16"/>
      <c r="JK223" s="16"/>
      <c r="JL223" s="16"/>
      <c r="JM223" s="16"/>
      <c r="JN223" s="16"/>
      <c r="JO223" s="16"/>
      <c r="JP223" s="16"/>
      <c r="JQ223" s="16"/>
      <c r="JR223" s="16"/>
      <c r="JS223" s="16"/>
      <c r="JT223" s="16"/>
      <c r="JU223" s="16"/>
      <c r="JV223" s="16"/>
      <c r="JW223" s="16"/>
      <c r="JX223" s="16"/>
      <c r="JY223" s="16"/>
      <c r="JZ223" s="16"/>
      <c r="KA223" s="16"/>
      <c r="KB223" s="16"/>
      <c r="KC223" s="16"/>
      <c r="KD223" s="16"/>
      <c r="KE223" s="16"/>
      <c r="KF223" s="16"/>
      <c r="KG223" s="16"/>
      <c r="KH223" s="16"/>
      <c r="KI223" s="16"/>
      <c r="KJ223" s="16"/>
      <c r="KK223" s="16"/>
      <c r="KL223" s="16"/>
      <c r="KM223" s="16"/>
      <c r="KN223" s="16"/>
      <c r="KO223" s="16"/>
      <c r="KP223" s="16"/>
      <c r="KQ223" s="16"/>
      <c r="KR223" s="16"/>
      <c r="KS223" s="16"/>
      <c r="KT223" s="16"/>
      <c r="KU223" s="16"/>
      <c r="KV223" s="16"/>
      <c r="KW223" s="16"/>
      <c r="KX223" s="16"/>
      <c r="KY223" s="16"/>
      <c r="KZ223" s="16"/>
      <c r="LA223" s="16"/>
      <c r="LB223" s="16"/>
      <c r="LC223" s="16"/>
      <c r="LD223" s="16"/>
      <c r="LE223" s="16"/>
      <c r="LF223" s="16"/>
      <c r="LG223" s="16"/>
      <c r="LH223" s="16"/>
      <c r="LI223" s="16"/>
      <c r="LJ223" s="16"/>
      <c r="LK223" s="16"/>
      <c r="LL223" s="16"/>
      <c r="LM223" s="16"/>
      <c r="LN223" s="16"/>
      <c r="LO223" s="16"/>
      <c r="LP223" s="16"/>
      <c r="LQ223" s="16"/>
      <c r="LR223" s="16"/>
      <c r="LS223" s="16"/>
      <c r="LT223" s="16"/>
      <c r="LU223" s="16"/>
      <c r="LV223" s="16"/>
      <c r="LW223" s="16"/>
      <c r="LX223" s="16"/>
      <c r="LY223" s="16"/>
      <c r="LZ223" s="16"/>
      <c r="MA223" s="16"/>
      <c r="MB223" s="16"/>
      <c r="MC223" s="16"/>
      <c r="MD223" s="16"/>
      <c r="ME223" s="16"/>
      <c r="MF223" s="16"/>
      <c r="MG223" s="16"/>
      <c r="MH223" s="16"/>
      <c r="MI223" s="16"/>
      <c r="MJ223" s="16"/>
      <c r="MK223" s="16"/>
      <c r="ML223" s="16"/>
      <c r="MM223" s="16"/>
      <c r="MN223" s="16"/>
      <c r="MO223" s="16"/>
      <c r="MP223" s="16"/>
      <c r="MQ223" s="16"/>
      <c r="MR223" s="16"/>
      <c r="MS223" s="16"/>
      <c r="MT223" s="16"/>
      <c r="MU223" s="16"/>
      <c r="MV223" s="16"/>
      <c r="MW223" s="16"/>
      <c r="MX223" s="16"/>
      <c r="MY223" s="16"/>
      <c r="MZ223" s="16"/>
      <c r="NA223" s="16"/>
      <c r="NB223" s="16"/>
      <c r="NC223" s="16"/>
      <c r="ND223" s="16"/>
      <c r="NE223" s="16"/>
      <c r="NF223" s="16"/>
      <c r="NG223" s="16"/>
      <c r="NH223" s="16"/>
      <c r="NI223" s="16"/>
      <c r="NJ223" s="16"/>
      <c r="NK223" s="16"/>
      <c r="NL223" s="16"/>
      <c r="NM223" s="16"/>
      <c r="NN223" s="16"/>
      <c r="NO223" s="16"/>
      <c r="NP223" s="16"/>
      <c r="NQ223" s="16"/>
      <c r="NR223" s="16"/>
      <c r="NS223" s="16"/>
      <c r="NT223" s="16"/>
      <c r="NU223" s="16"/>
      <c r="NV223" s="16"/>
      <c r="NW223" s="16"/>
      <c r="NX223" s="16"/>
      <c r="NY223" s="16"/>
      <c r="NZ223" s="16"/>
      <c r="OA223" s="16"/>
      <c r="OB223" s="16"/>
      <c r="OC223" s="16"/>
      <c r="OD223" s="16"/>
      <c r="OE223" s="16"/>
      <c r="OF223" s="16"/>
      <c r="OG223" s="16"/>
      <c r="OH223" s="16"/>
      <c r="OI223" s="16"/>
      <c r="OJ223" s="16"/>
      <c r="OK223" s="16"/>
      <c r="OL223" s="16"/>
      <c r="OM223" s="16"/>
      <c r="ON223" s="16"/>
      <c r="OO223" s="16"/>
      <c r="OP223" s="16"/>
      <c r="OQ223" s="16"/>
      <c r="OR223" s="16"/>
      <c r="OS223" s="16"/>
      <c r="OT223" s="16"/>
      <c r="OU223" s="16"/>
      <c r="OV223" s="16"/>
      <c r="OW223" s="16"/>
      <c r="OX223" s="16"/>
      <c r="OY223" s="16"/>
      <c r="OZ223" s="16"/>
      <c r="PA223" s="16"/>
      <c r="PB223" s="16"/>
      <c r="PC223" s="16"/>
      <c r="PD223" s="16"/>
      <c r="PE223" s="16"/>
      <c r="PF223" s="16"/>
      <c r="PG223" s="16"/>
      <c r="PH223" s="16"/>
      <c r="PI223" s="16"/>
      <c r="PJ223" s="16"/>
      <c r="PK223" s="16"/>
      <c r="PL223" s="16"/>
      <c r="PM223" s="16"/>
      <c r="PN223" s="16"/>
      <c r="PO223" s="16"/>
      <c r="PP223" s="16"/>
      <c r="PQ223" s="16"/>
      <c r="PR223" s="16"/>
      <c r="PS223" s="16"/>
      <c r="PT223" s="16"/>
      <c r="PU223" s="16"/>
      <c r="PV223" s="16"/>
      <c r="PW223" s="16"/>
      <c r="PX223" s="16"/>
      <c r="PY223" s="16"/>
      <c r="PZ223" s="16"/>
      <c r="QA223" s="16"/>
      <c r="QB223" s="16"/>
      <c r="QC223" s="16"/>
      <c r="QD223" s="16"/>
      <c r="QE223" s="16"/>
      <c r="QF223" s="16"/>
      <c r="QG223" s="16"/>
      <c r="QH223" s="16"/>
      <c r="QI223" s="16"/>
      <c r="QJ223" s="16"/>
      <c r="QK223" s="16"/>
      <c r="QL223" s="16"/>
      <c r="QM223" s="16"/>
      <c r="QN223" s="16"/>
      <c r="QO223" s="16"/>
      <c r="QP223" s="16"/>
      <c r="QQ223" s="16"/>
      <c r="QR223" s="16"/>
      <c r="QS223" s="16"/>
      <c r="QT223" s="16"/>
      <c r="QU223" s="16"/>
      <c r="QV223" s="16"/>
      <c r="QW223" s="16"/>
      <c r="QX223" s="16"/>
      <c r="QY223" s="16"/>
      <c r="QZ223" s="16"/>
      <c r="RA223" s="16"/>
      <c r="RB223" s="16"/>
      <c r="RC223" s="16"/>
      <c r="RD223" s="16"/>
      <c r="RE223" s="16"/>
      <c r="RF223" s="16"/>
      <c r="RG223" s="16"/>
      <c r="RH223" s="16"/>
      <c r="RI223" s="16"/>
      <c r="RJ223" s="16"/>
      <c r="RK223" s="16"/>
      <c r="RL223" s="16"/>
      <c r="RM223" s="16"/>
      <c r="RN223" s="16"/>
      <c r="RO223" s="16"/>
      <c r="RP223" s="16"/>
      <c r="RQ223" s="16"/>
      <c r="RR223" s="16"/>
      <c r="RS223" s="16"/>
      <c r="RT223" s="16"/>
      <c r="RU223" s="16"/>
      <c r="RV223" s="16"/>
      <c r="RW223" s="16"/>
      <c r="RX223" s="16"/>
      <c r="RY223" s="16"/>
      <c r="RZ223" s="16"/>
      <c r="SA223" s="16"/>
      <c r="SB223" s="16"/>
      <c r="SC223" s="16"/>
      <c r="SD223" s="16"/>
      <c r="SE223" s="16"/>
      <c r="SF223" s="16"/>
      <c r="SG223" s="16"/>
      <c r="SH223" s="16"/>
      <c r="SI223" s="16"/>
      <c r="SJ223" s="16"/>
      <c r="SK223" s="16"/>
      <c r="SL223" s="16"/>
      <c r="SM223" s="16"/>
      <c r="SN223" s="16"/>
      <c r="SO223" s="16"/>
      <c r="SP223" s="16"/>
      <c r="SQ223" s="16"/>
      <c r="SR223" s="16"/>
      <c r="SS223" s="16"/>
      <c r="ST223" s="16"/>
      <c r="SU223" s="16"/>
      <c r="SV223" s="16"/>
      <c r="SW223" s="16"/>
      <c r="SX223" s="16"/>
      <c r="SY223" s="16"/>
      <c r="SZ223" s="16"/>
      <c r="TA223" s="16"/>
      <c r="TB223" s="16"/>
      <c r="TC223" s="16"/>
      <c r="TD223" s="16"/>
      <c r="TE223" s="16"/>
      <c r="TF223" s="16"/>
      <c r="TG223" s="16"/>
      <c r="TH223" s="16"/>
      <c r="TI223" s="16"/>
      <c r="TJ223" s="16"/>
      <c r="TK223" s="16"/>
      <c r="TL223" s="16"/>
      <c r="TM223" s="16"/>
      <c r="TN223" s="16"/>
      <c r="TO223" s="16"/>
      <c r="TP223" s="16"/>
    </row>
    <row r="224" spans="1:536" s="98" customFormat="1" x14ac:dyDescent="0.35">
      <c r="A224" s="623"/>
      <c r="B224" s="623"/>
      <c r="C224" s="623"/>
      <c r="D224" s="16"/>
      <c r="E224" s="16"/>
      <c r="F224" s="623"/>
      <c r="G224" s="623"/>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D224" s="16"/>
      <c r="GE224" s="16"/>
      <c r="GF224" s="16"/>
      <c r="GG224" s="16"/>
      <c r="GH224" s="16"/>
      <c r="GI224" s="16"/>
      <c r="GJ224" s="16"/>
      <c r="GK224" s="16"/>
      <c r="GL224" s="16"/>
      <c r="GM224" s="16"/>
      <c r="GN224" s="16"/>
      <c r="GO224" s="16"/>
      <c r="GP224" s="16"/>
      <c r="GQ224" s="16"/>
      <c r="GR224" s="16"/>
      <c r="GS224" s="16"/>
      <c r="GT224" s="16"/>
      <c r="GU224" s="16"/>
      <c r="GV224" s="16"/>
      <c r="GW224" s="16"/>
      <c r="GX224" s="16"/>
      <c r="GY224" s="16"/>
      <c r="GZ224" s="16"/>
      <c r="HA224" s="16"/>
      <c r="HB224" s="16"/>
      <c r="HC224" s="16"/>
      <c r="HD224" s="16"/>
      <c r="HE224" s="16"/>
      <c r="HF224" s="16"/>
      <c r="HG224" s="16"/>
      <c r="HH224" s="16"/>
      <c r="HI224" s="16"/>
      <c r="HJ224" s="16"/>
      <c r="HK224" s="16"/>
      <c r="HL224" s="16"/>
      <c r="HM224" s="16"/>
      <c r="HN224" s="16"/>
      <c r="HO224" s="16"/>
      <c r="HP224" s="16"/>
      <c r="HQ224" s="16"/>
      <c r="HR224" s="16"/>
      <c r="HS224" s="16"/>
      <c r="HT224" s="16"/>
      <c r="HU224" s="16"/>
      <c r="HV224" s="16"/>
      <c r="HW224" s="16"/>
      <c r="HX224" s="16"/>
      <c r="HY224" s="16"/>
      <c r="HZ224" s="16"/>
      <c r="IA224" s="16"/>
      <c r="IB224" s="16"/>
      <c r="IC224" s="16"/>
      <c r="ID224" s="16"/>
      <c r="IE224" s="16"/>
      <c r="IF224" s="16"/>
      <c r="IG224" s="16"/>
      <c r="IH224" s="16"/>
      <c r="II224" s="16"/>
      <c r="IJ224" s="16"/>
      <c r="IK224" s="16"/>
      <c r="IL224" s="16"/>
      <c r="IM224" s="16"/>
      <c r="IN224" s="16"/>
      <c r="IO224" s="16"/>
      <c r="IP224" s="16"/>
      <c r="IQ224" s="16"/>
      <c r="IR224" s="16"/>
      <c r="IS224" s="16"/>
      <c r="IT224" s="16"/>
      <c r="IU224" s="16"/>
      <c r="IV224" s="16"/>
      <c r="IW224" s="16"/>
      <c r="IX224" s="16"/>
      <c r="IY224" s="16"/>
      <c r="IZ224" s="16"/>
      <c r="JA224" s="16"/>
      <c r="JB224" s="16"/>
      <c r="JC224" s="16"/>
      <c r="JD224" s="16"/>
      <c r="JE224" s="16"/>
      <c r="JF224" s="16"/>
      <c r="JG224" s="16"/>
      <c r="JH224" s="16"/>
      <c r="JI224" s="16"/>
      <c r="JJ224" s="16"/>
      <c r="JK224" s="16"/>
      <c r="JL224" s="16"/>
      <c r="JM224" s="16"/>
      <c r="JN224" s="16"/>
      <c r="JO224" s="16"/>
      <c r="JP224" s="16"/>
      <c r="JQ224" s="16"/>
      <c r="JR224" s="16"/>
      <c r="JS224" s="16"/>
      <c r="JT224" s="16"/>
      <c r="JU224" s="16"/>
      <c r="JV224" s="16"/>
      <c r="JW224" s="16"/>
      <c r="JX224" s="16"/>
      <c r="JY224" s="16"/>
      <c r="JZ224" s="16"/>
      <c r="KA224" s="16"/>
      <c r="KB224" s="16"/>
      <c r="KC224" s="16"/>
      <c r="KD224" s="16"/>
      <c r="KE224" s="16"/>
      <c r="KF224" s="16"/>
      <c r="KG224" s="16"/>
      <c r="KH224" s="16"/>
      <c r="KI224" s="16"/>
      <c r="KJ224" s="16"/>
      <c r="KK224" s="16"/>
      <c r="KL224" s="16"/>
      <c r="KM224" s="16"/>
      <c r="KN224" s="16"/>
      <c r="KO224" s="16"/>
      <c r="KP224" s="16"/>
      <c r="KQ224" s="16"/>
      <c r="KR224" s="16"/>
      <c r="KS224" s="16"/>
      <c r="KT224" s="16"/>
      <c r="KU224" s="16"/>
      <c r="KV224" s="16"/>
      <c r="KW224" s="16"/>
      <c r="KX224" s="16"/>
      <c r="KY224" s="16"/>
      <c r="KZ224" s="16"/>
      <c r="LA224" s="16"/>
      <c r="LB224" s="16"/>
      <c r="LC224" s="16"/>
      <c r="LD224" s="16"/>
      <c r="LE224" s="16"/>
      <c r="LF224" s="16"/>
      <c r="LG224" s="16"/>
      <c r="LH224" s="16"/>
      <c r="LI224" s="16"/>
      <c r="LJ224" s="16"/>
      <c r="LK224" s="16"/>
      <c r="LL224" s="16"/>
      <c r="LM224" s="16"/>
      <c r="LN224" s="16"/>
      <c r="LO224" s="16"/>
      <c r="LP224" s="16"/>
      <c r="LQ224" s="16"/>
      <c r="LR224" s="16"/>
      <c r="LS224" s="16"/>
      <c r="LT224" s="16"/>
      <c r="LU224" s="16"/>
      <c r="LV224" s="16"/>
      <c r="LW224" s="16"/>
      <c r="LX224" s="16"/>
      <c r="LY224" s="16"/>
      <c r="LZ224" s="16"/>
      <c r="MA224" s="16"/>
      <c r="MB224" s="16"/>
      <c r="MC224" s="16"/>
      <c r="MD224" s="16"/>
      <c r="ME224" s="16"/>
      <c r="MF224" s="16"/>
      <c r="MG224" s="16"/>
      <c r="MH224" s="16"/>
      <c r="MI224" s="16"/>
      <c r="MJ224" s="16"/>
      <c r="MK224" s="16"/>
      <c r="ML224" s="16"/>
      <c r="MM224" s="16"/>
      <c r="MN224" s="16"/>
      <c r="MO224" s="16"/>
      <c r="MP224" s="16"/>
      <c r="MQ224" s="16"/>
      <c r="MR224" s="16"/>
      <c r="MS224" s="16"/>
      <c r="MT224" s="16"/>
      <c r="MU224" s="16"/>
      <c r="MV224" s="16"/>
      <c r="MW224" s="16"/>
      <c r="MX224" s="16"/>
      <c r="MY224" s="16"/>
      <c r="MZ224" s="16"/>
      <c r="NA224" s="16"/>
      <c r="NB224" s="16"/>
      <c r="NC224" s="16"/>
      <c r="ND224" s="16"/>
      <c r="NE224" s="16"/>
      <c r="NF224" s="16"/>
      <c r="NG224" s="16"/>
      <c r="NH224" s="16"/>
      <c r="NI224" s="16"/>
      <c r="NJ224" s="16"/>
      <c r="NK224" s="16"/>
      <c r="NL224" s="16"/>
      <c r="NM224" s="16"/>
      <c r="NN224" s="16"/>
      <c r="NO224" s="16"/>
      <c r="NP224" s="16"/>
      <c r="NQ224" s="16"/>
      <c r="NR224" s="16"/>
      <c r="NS224" s="16"/>
      <c r="NT224" s="16"/>
      <c r="NU224" s="16"/>
      <c r="NV224" s="16"/>
      <c r="NW224" s="16"/>
      <c r="NX224" s="16"/>
      <c r="NY224" s="16"/>
      <c r="NZ224" s="16"/>
      <c r="OA224" s="16"/>
      <c r="OB224" s="16"/>
      <c r="OC224" s="16"/>
      <c r="OD224" s="16"/>
      <c r="OE224" s="16"/>
      <c r="OF224" s="16"/>
      <c r="OG224" s="16"/>
      <c r="OH224" s="16"/>
      <c r="OI224" s="16"/>
      <c r="OJ224" s="16"/>
      <c r="OK224" s="16"/>
      <c r="OL224" s="16"/>
      <c r="OM224" s="16"/>
      <c r="ON224" s="16"/>
      <c r="OO224" s="16"/>
      <c r="OP224" s="16"/>
      <c r="OQ224" s="16"/>
      <c r="OR224" s="16"/>
      <c r="OS224" s="16"/>
      <c r="OT224" s="16"/>
      <c r="OU224" s="16"/>
      <c r="OV224" s="16"/>
      <c r="OW224" s="16"/>
      <c r="OX224" s="16"/>
      <c r="OY224" s="16"/>
      <c r="OZ224" s="16"/>
      <c r="PA224" s="16"/>
      <c r="PB224" s="16"/>
      <c r="PC224" s="16"/>
      <c r="PD224" s="16"/>
      <c r="PE224" s="16"/>
      <c r="PF224" s="16"/>
      <c r="PG224" s="16"/>
      <c r="PH224" s="16"/>
      <c r="PI224" s="16"/>
      <c r="PJ224" s="16"/>
      <c r="PK224" s="16"/>
      <c r="PL224" s="16"/>
      <c r="PM224" s="16"/>
      <c r="PN224" s="16"/>
      <c r="PO224" s="16"/>
      <c r="PP224" s="16"/>
      <c r="PQ224" s="16"/>
      <c r="PR224" s="16"/>
      <c r="PS224" s="16"/>
      <c r="PT224" s="16"/>
      <c r="PU224" s="16"/>
      <c r="PV224" s="16"/>
      <c r="PW224" s="16"/>
      <c r="PX224" s="16"/>
      <c r="PY224" s="16"/>
      <c r="PZ224" s="16"/>
      <c r="QA224" s="16"/>
      <c r="QB224" s="16"/>
      <c r="QC224" s="16"/>
      <c r="QD224" s="16"/>
      <c r="QE224" s="16"/>
      <c r="QF224" s="16"/>
      <c r="QG224" s="16"/>
      <c r="QH224" s="16"/>
      <c r="QI224" s="16"/>
      <c r="QJ224" s="16"/>
      <c r="QK224" s="16"/>
      <c r="QL224" s="16"/>
      <c r="QM224" s="16"/>
      <c r="QN224" s="16"/>
      <c r="QO224" s="16"/>
      <c r="QP224" s="16"/>
      <c r="QQ224" s="16"/>
      <c r="QR224" s="16"/>
      <c r="QS224" s="16"/>
      <c r="QT224" s="16"/>
      <c r="QU224" s="16"/>
      <c r="QV224" s="16"/>
      <c r="QW224" s="16"/>
      <c r="QX224" s="16"/>
      <c r="QY224" s="16"/>
      <c r="QZ224" s="16"/>
      <c r="RA224" s="16"/>
      <c r="RB224" s="16"/>
      <c r="RC224" s="16"/>
      <c r="RD224" s="16"/>
      <c r="RE224" s="16"/>
      <c r="RF224" s="16"/>
      <c r="RG224" s="16"/>
      <c r="RH224" s="16"/>
      <c r="RI224" s="16"/>
      <c r="RJ224" s="16"/>
      <c r="RK224" s="16"/>
      <c r="RL224" s="16"/>
      <c r="RM224" s="16"/>
      <c r="RN224" s="16"/>
      <c r="RO224" s="16"/>
      <c r="RP224" s="16"/>
      <c r="RQ224" s="16"/>
      <c r="RR224" s="16"/>
      <c r="RS224" s="16"/>
      <c r="RT224" s="16"/>
      <c r="RU224" s="16"/>
      <c r="RV224" s="16"/>
      <c r="RW224" s="16"/>
      <c r="RX224" s="16"/>
      <c r="RY224" s="16"/>
      <c r="RZ224" s="16"/>
      <c r="SA224" s="16"/>
      <c r="SB224" s="16"/>
      <c r="SC224" s="16"/>
      <c r="SD224" s="16"/>
      <c r="SE224" s="16"/>
      <c r="SF224" s="16"/>
      <c r="SG224" s="16"/>
      <c r="SH224" s="16"/>
      <c r="SI224" s="16"/>
      <c r="SJ224" s="16"/>
      <c r="SK224" s="16"/>
      <c r="SL224" s="16"/>
      <c r="SM224" s="16"/>
      <c r="SN224" s="16"/>
      <c r="SO224" s="16"/>
      <c r="SP224" s="16"/>
      <c r="SQ224" s="16"/>
      <c r="SR224" s="16"/>
      <c r="SS224" s="16"/>
      <c r="ST224" s="16"/>
      <c r="SU224" s="16"/>
      <c r="SV224" s="16"/>
      <c r="SW224" s="16"/>
      <c r="SX224" s="16"/>
      <c r="SY224" s="16"/>
      <c r="SZ224" s="16"/>
      <c r="TA224" s="16"/>
      <c r="TB224" s="16"/>
      <c r="TC224" s="16"/>
      <c r="TD224" s="16"/>
      <c r="TE224" s="16"/>
      <c r="TF224" s="16"/>
      <c r="TG224" s="16"/>
      <c r="TH224" s="16"/>
      <c r="TI224" s="16"/>
      <c r="TJ224" s="16"/>
      <c r="TK224" s="16"/>
      <c r="TL224" s="16"/>
      <c r="TM224" s="16"/>
      <c r="TN224" s="16"/>
      <c r="TO224" s="16"/>
      <c r="TP224" s="16"/>
    </row>
    <row r="225" spans="1:536" s="98" customFormat="1" x14ac:dyDescent="0.35">
      <c r="A225" s="623"/>
      <c r="B225" s="623"/>
      <c r="C225" s="623"/>
      <c r="D225" s="16"/>
      <c r="E225" s="16"/>
      <c r="F225" s="623"/>
      <c r="G225" s="623"/>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D225" s="16"/>
      <c r="GE225" s="16"/>
      <c r="GF225" s="16"/>
      <c r="GG225" s="16"/>
      <c r="GH225" s="16"/>
      <c r="GI225" s="16"/>
      <c r="GJ225" s="16"/>
      <c r="GK225" s="16"/>
      <c r="GL225" s="16"/>
      <c r="GM225" s="16"/>
      <c r="GN225" s="16"/>
      <c r="GO225" s="16"/>
      <c r="GP225" s="16"/>
      <c r="GQ225" s="16"/>
      <c r="GR225" s="16"/>
      <c r="GS225" s="16"/>
      <c r="GT225" s="16"/>
      <c r="GU225" s="16"/>
      <c r="GV225" s="16"/>
      <c r="GW225" s="16"/>
      <c r="GX225" s="16"/>
      <c r="GY225" s="16"/>
      <c r="GZ225" s="16"/>
      <c r="HA225" s="16"/>
      <c r="HB225" s="16"/>
      <c r="HC225" s="16"/>
      <c r="HD225" s="16"/>
      <c r="HE225" s="16"/>
      <c r="HF225" s="16"/>
      <c r="HG225" s="16"/>
      <c r="HH225" s="16"/>
      <c r="HI225" s="16"/>
      <c r="HJ225" s="16"/>
      <c r="HK225" s="16"/>
      <c r="HL225" s="16"/>
      <c r="HM225" s="16"/>
      <c r="HN225" s="16"/>
      <c r="HO225" s="16"/>
      <c r="HP225" s="16"/>
      <c r="HQ225" s="16"/>
      <c r="HR225" s="16"/>
      <c r="HS225" s="16"/>
      <c r="HT225" s="16"/>
      <c r="HU225" s="16"/>
      <c r="HV225" s="16"/>
      <c r="HW225" s="16"/>
      <c r="HX225" s="16"/>
      <c r="HY225" s="16"/>
      <c r="HZ225" s="16"/>
      <c r="IA225" s="16"/>
      <c r="IB225" s="16"/>
      <c r="IC225" s="16"/>
      <c r="ID225" s="16"/>
      <c r="IE225" s="16"/>
      <c r="IF225" s="16"/>
      <c r="IG225" s="16"/>
      <c r="IH225" s="16"/>
      <c r="II225" s="16"/>
      <c r="IJ225" s="16"/>
      <c r="IK225" s="16"/>
      <c r="IL225" s="16"/>
      <c r="IM225" s="16"/>
      <c r="IN225" s="16"/>
      <c r="IO225" s="16"/>
      <c r="IP225" s="16"/>
      <c r="IQ225" s="16"/>
      <c r="IR225" s="16"/>
      <c r="IS225" s="16"/>
      <c r="IT225" s="16"/>
      <c r="IU225" s="16"/>
      <c r="IV225" s="16"/>
      <c r="IW225" s="16"/>
      <c r="IX225" s="16"/>
      <c r="IY225" s="16"/>
      <c r="IZ225" s="16"/>
      <c r="JA225" s="16"/>
      <c r="JB225" s="16"/>
      <c r="JC225" s="16"/>
      <c r="JD225" s="16"/>
      <c r="JE225" s="16"/>
      <c r="JF225" s="16"/>
      <c r="JG225" s="16"/>
      <c r="JH225" s="16"/>
      <c r="JI225" s="16"/>
      <c r="JJ225" s="16"/>
      <c r="JK225" s="16"/>
      <c r="JL225" s="16"/>
      <c r="JM225" s="16"/>
      <c r="JN225" s="16"/>
      <c r="JO225" s="16"/>
      <c r="JP225" s="16"/>
      <c r="JQ225" s="16"/>
      <c r="JR225" s="16"/>
      <c r="JS225" s="16"/>
      <c r="JT225" s="16"/>
      <c r="JU225" s="16"/>
      <c r="JV225" s="16"/>
      <c r="JW225" s="16"/>
      <c r="JX225" s="16"/>
      <c r="JY225" s="16"/>
      <c r="JZ225" s="16"/>
      <c r="KA225" s="16"/>
      <c r="KB225" s="16"/>
      <c r="KC225" s="16"/>
      <c r="KD225" s="16"/>
      <c r="KE225" s="16"/>
      <c r="KF225" s="16"/>
      <c r="KG225" s="16"/>
      <c r="KH225" s="16"/>
      <c r="KI225" s="16"/>
      <c r="KJ225" s="16"/>
      <c r="KK225" s="16"/>
      <c r="KL225" s="16"/>
      <c r="KM225" s="16"/>
      <c r="KN225" s="16"/>
      <c r="KO225" s="16"/>
      <c r="KP225" s="16"/>
      <c r="KQ225" s="16"/>
      <c r="KR225" s="16"/>
      <c r="KS225" s="16"/>
      <c r="KT225" s="16"/>
      <c r="KU225" s="16"/>
      <c r="KV225" s="16"/>
      <c r="KW225" s="16"/>
      <c r="KX225" s="16"/>
      <c r="KY225" s="16"/>
      <c r="KZ225" s="16"/>
      <c r="LA225" s="16"/>
      <c r="LB225" s="16"/>
      <c r="LC225" s="16"/>
      <c r="LD225" s="16"/>
      <c r="LE225" s="16"/>
      <c r="LF225" s="16"/>
      <c r="LG225" s="16"/>
      <c r="LH225" s="16"/>
      <c r="LI225" s="16"/>
      <c r="LJ225" s="16"/>
      <c r="LK225" s="16"/>
      <c r="LL225" s="16"/>
      <c r="LM225" s="16"/>
      <c r="LN225" s="16"/>
      <c r="LO225" s="16"/>
      <c r="LP225" s="16"/>
      <c r="LQ225" s="16"/>
      <c r="LR225" s="16"/>
      <c r="LS225" s="16"/>
      <c r="LT225" s="16"/>
      <c r="LU225" s="16"/>
      <c r="LV225" s="16"/>
      <c r="LW225" s="16"/>
      <c r="LX225" s="16"/>
      <c r="LY225" s="16"/>
      <c r="LZ225" s="16"/>
      <c r="MA225" s="16"/>
      <c r="MB225" s="16"/>
      <c r="MC225" s="16"/>
      <c r="MD225" s="16"/>
      <c r="ME225" s="16"/>
      <c r="MF225" s="16"/>
      <c r="MG225" s="16"/>
      <c r="MH225" s="16"/>
      <c r="MI225" s="16"/>
      <c r="MJ225" s="16"/>
      <c r="MK225" s="16"/>
      <c r="ML225" s="16"/>
      <c r="MM225" s="16"/>
      <c r="MN225" s="16"/>
      <c r="MO225" s="16"/>
      <c r="MP225" s="16"/>
      <c r="MQ225" s="16"/>
      <c r="MR225" s="16"/>
      <c r="MS225" s="16"/>
      <c r="MT225" s="16"/>
      <c r="MU225" s="16"/>
      <c r="MV225" s="16"/>
      <c r="MW225" s="16"/>
      <c r="MX225" s="16"/>
      <c r="MY225" s="16"/>
      <c r="MZ225" s="16"/>
      <c r="NA225" s="16"/>
      <c r="NB225" s="16"/>
      <c r="NC225" s="16"/>
      <c r="ND225" s="16"/>
      <c r="NE225" s="16"/>
      <c r="NF225" s="16"/>
      <c r="NG225" s="16"/>
      <c r="NH225" s="16"/>
      <c r="NI225" s="16"/>
      <c r="NJ225" s="16"/>
      <c r="NK225" s="16"/>
      <c r="NL225" s="16"/>
      <c r="NM225" s="16"/>
      <c r="NN225" s="16"/>
      <c r="NO225" s="16"/>
      <c r="NP225" s="16"/>
      <c r="NQ225" s="16"/>
      <c r="NR225" s="16"/>
      <c r="NS225" s="16"/>
      <c r="NT225" s="16"/>
      <c r="NU225" s="16"/>
      <c r="NV225" s="16"/>
      <c r="NW225" s="16"/>
      <c r="NX225" s="16"/>
      <c r="NY225" s="16"/>
      <c r="NZ225" s="16"/>
      <c r="OA225" s="16"/>
      <c r="OB225" s="16"/>
      <c r="OC225" s="16"/>
      <c r="OD225" s="16"/>
      <c r="OE225" s="16"/>
      <c r="OF225" s="16"/>
      <c r="OG225" s="16"/>
      <c r="OH225" s="16"/>
      <c r="OI225" s="16"/>
      <c r="OJ225" s="16"/>
      <c r="OK225" s="16"/>
      <c r="OL225" s="16"/>
      <c r="OM225" s="16"/>
      <c r="ON225" s="16"/>
      <c r="OO225" s="16"/>
      <c r="OP225" s="16"/>
      <c r="OQ225" s="16"/>
      <c r="OR225" s="16"/>
      <c r="OS225" s="16"/>
      <c r="OT225" s="16"/>
      <c r="OU225" s="16"/>
      <c r="OV225" s="16"/>
      <c r="OW225" s="16"/>
      <c r="OX225" s="16"/>
      <c r="OY225" s="16"/>
      <c r="OZ225" s="16"/>
      <c r="PA225" s="16"/>
      <c r="PB225" s="16"/>
      <c r="PC225" s="16"/>
      <c r="PD225" s="16"/>
      <c r="PE225" s="16"/>
      <c r="PF225" s="16"/>
      <c r="PG225" s="16"/>
      <c r="PH225" s="16"/>
      <c r="PI225" s="16"/>
      <c r="PJ225" s="16"/>
      <c r="PK225" s="16"/>
      <c r="PL225" s="16"/>
      <c r="PM225" s="16"/>
      <c r="PN225" s="16"/>
      <c r="PO225" s="16"/>
      <c r="PP225" s="16"/>
      <c r="PQ225" s="16"/>
      <c r="PR225" s="16"/>
      <c r="PS225" s="16"/>
      <c r="PT225" s="16"/>
      <c r="PU225" s="16"/>
      <c r="PV225" s="16"/>
      <c r="PW225" s="16"/>
      <c r="PX225" s="16"/>
      <c r="PY225" s="16"/>
      <c r="PZ225" s="16"/>
      <c r="QA225" s="16"/>
      <c r="QB225" s="16"/>
      <c r="QC225" s="16"/>
      <c r="QD225" s="16"/>
      <c r="QE225" s="16"/>
      <c r="QF225" s="16"/>
      <c r="QG225" s="16"/>
      <c r="QH225" s="16"/>
      <c r="QI225" s="16"/>
      <c r="QJ225" s="16"/>
      <c r="QK225" s="16"/>
      <c r="QL225" s="16"/>
      <c r="QM225" s="16"/>
      <c r="QN225" s="16"/>
      <c r="QO225" s="16"/>
      <c r="QP225" s="16"/>
      <c r="QQ225" s="16"/>
      <c r="QR225" s="16"/>
      <c r="QS225" s="16"/>
      <c r="QT225" s="16"/>
      <c r="QU225" s="16"/>
      <c r="QV225" s="16"/>
      <c r="QW225" s="16"/>
      <c r="QX225" s="16"/>
      <c r="QY225" s="16"/>
      <c r="QZ225" s="16"/>
      <c r="RA225" s="16"/>
      <c r="RB225" s="16"/>
      <c r="RC225" s="16"/>
      <c r="RD225" s="16"/>
      <c r="RE225" s="16"/>
      <c r="RF225" s="16"/>
      <c r="RG225" s="16"/>
      <c r="RH225" s="16"/>
      <c r="RI225" s="16"/>
      <c r="RJ225" s="16"/>
      <c r="RK225" s="16"/>
      <c r="RL225" s="16"/>
      <c r="RM225" s="16"/>
      <c r="RN225" s="16"/>
      <c r="RO225" s="16"/>
      <c r="RP225" s="16"/>
      <c r="RQ225" s="16"/>
      <c r="RR225" s="16"/>
      <c r="RS225" s="16"/>
      <c r="RT225" s="16"/>
      <c r="RU225" s="16"/>
      <c r="RV225" s="16"/>
      <c r="RW225" s="16"/>
      <c r="RX225" s="16"/>
      <c r="RY225" s="16"/>
      <c r="RZ225" s="16"/>
      <c r="SA225" s="16"/>
      <c r="SB225" s="16"/>
      <c r="SC225" s="16"/>
      <c r="SD225" s="16"/>
      <c r="SE225" s="16"/>
      <c r="SF225" s="16"/>
      <c r="SG225" s="16"/>
      <c r="SH225" s="16"/>
      <c r="SI225" s="16"/>
      <c r="SJ225" s="16"/>
      <c r="SK225" s="16"/>
      <c r="SL225" s="16"/>
      <c r="SM225" s="16"/>
      <c r="SN225" s="16"/>
      <c r="SO225" s="16"/>
      <c r="SP225" s="16"/>
      <c r="SQ225" s="16"/>
      <c r="SR225" s="16"/>
      <c r="SS225" s="16"/>
      <c r="ST225" s="16"/>
      <c r="SU225" s="16"/>
      <c r="SV225" s="16"/>
      <c r="SW225" s="16"/>
      <c r="SX225" s="16"/>
      <c r="SY225" s="16"/>
      <c r="SZ225" s="16"/>
      <c r="TA225" s="16"/>
      <c r="TB225" s="16"/>
      <c r="TC225" s="16"/>
      <c r="TD225" s="16"/>
      <c r="TE225" s="16"/>
      <c r="TF225" s="16"/>
      <c r="TG225" s="16"/>
      <c r="TH225" s="16"/>
      <c r="TI225" s="16"/>
      <c r="TJ225" s="16"/>
      <c r="TK225" s="16"/>
      <c r="TL225" s="16"/>
      <c r="TM225" s="16"/>
      <c r="TN225" s="16"/>
      <c r="TO225" s="16"/>
      <c r="TP225" s="16"/>
    </row>
    <row r="226" spans="1:536" s="98" customFormat="1" x14ac:dyDescent="0.35">
      <c r="A226" s="623"/>
      <c r="B226" s="623"/>
      <c r="C226" s="623"/>
      <c r="D226" s="16"/>
      <c r="E226" s="16"/>
      <c r="F226" s="623"/>
      <c r="G226" s="623"/>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c r="GK226" s="16"/>
      <c r="GL226" s="16"/>
      <c r="GM226" s="16"/>
      <c r="GN226" s="16"/>
      <c r="GO226" s="16"/>
      <c r="GP226" s="16"/>
      <c r="GQ226" s="16"/>
      <c r="GR226" s="16"/>
      <c r="GS226" s="16"/>
      <c r="GT226" s="16"/>
      <c r="GU226" s="16"/>
      <c r="GV226" s="16"/>
      <c r="GW226" s="16"/>
      <c r="GX226" s="16"/>
      <c r="GY226" s="16"/>
      <c r="GZ226" s="16"/>
      <c r="HA226" s="16"/>
      <c r="HB226" s="16"/>
      <c r="HC226" s="16"/>
      <c r="HD226" s="16"/>
      <c r="HE226" s="16"/>
      <c r="HF226" s="16"/>
      <c r="HG226" s="16"/>
      <c r="HH226" s="16"/>
      <c r="HI226" s="16"/>
      <c r="HJ226" s="16"/>
      <c r="HK226" s="16"/>
      <c r="HL226" s="16"/>
      <c r="HM226" s="16"/>
      <c r="HN226" s="16"/>
      <c r="HO226" s="16"/>
      <c r="HP226" s="16"/>
      <c r="HQ226" s="16"/>
      <c r="HR226" s="16"/>
      <c r="HS226" s="16"/>
      <c r="HT226" s="16"/>
      <c r="HU226" s="16"/>
      <c r="HV226" s="16"/>
      <c r="HW226" s="16"/>
      <c r="HX226" s="16"/>
      <c r="HY226" s="16"/>
      <c r="HZ226" s="16"/>
      <c r="IA226" s="16"/>
      <c r="IB226" s="16"/>
      <c r="IC226" s="16"/>
      <c r="ID226" s="16"/>
      <c r="IE226" s="16"/>
      <c r="IF226" s="16"/>
      <c r="IG226" s="16"/>
      <c r="IH226" s="16"/>
      <c r="II226" s="16"/>
      <c r="IJ226" s="16"/>
      <c r="IK226" s="16"/>
      <c r="IL226" s="16"/>
      <c r="IM226" s="16"/>
      <c r="IN226" s="16"/>
      <c r="IO226" s="16"/>
      <c r="IP226" s="16"/>
      <c r="IQ226" s="16"/>
      <c r="IR226" s="16"/>
      <c r="IS226" s="16"/>
      <c r="IT226" s="16"/>
      <c r="IU226" s="16"/>
      <c r="IV226" s="16"/>
      <c r="IW226" s="16"/>
      <c r="IX226" s="16"/>
      <c r="IY226" s="16"/>
      <c r="IZ226" s="16"/>
      <c r="JA226" s="16"/>
      <c r="JB226" s="16"/>
      <c r="JC226" s="16"/>
      <c r="JD226" s="16"/>
      <c r="JE226" s="16"/>
      <c r="JF226" s="16"/>
      <c r="JG226" s="16"/>
      <c r="JH226" s="16"/>
      <c r="JI226" s="16"/>
      <c r="JJ226" s="16"/>
      <c r="JK226" s="16"/>
      <c r="JL226" s="16"/>
      <c r="JM226" s="16"/>
      <c r="JN226" s="16"/>
      <c r="JO226" s="16"/>
      <c r="JP226" s="16"/>
      <c r="JQ226" s="16"/>
      <c r="JR226" s="16"/>
      <c r="JS226" s="16"/>
      <c r="JT226" s="16"/>
      <c r="JU226" s="16"/>
      <c r="JV226" s="16"/>
      <c r="JW226" s="16"/>
      <c r="JX226" s="16"/>
      <c r="JY226" s="16"/>
      <c r="JZ226" s="16"/>
      <c r="KA226" s="16"/>
      <c r="KB226" s="16"/>
      <c r="KC226" s="16"/>
      <c r="KD226" s="16"/>
      <c r="KE226" s="16"/>
      <c r="KF226" s="16"/>
      <c r="KG226" s="16"/>
      <c r="KH226" s="16"/>
      <c r="KI226" s="16"/>
      <c r="KJ226" s="16"/>
      <c r="KK226" s="16"/>
      <c r="KL226" s="16"/>
      <c r="KM226" s="16"/>
      <c r="KN226" s="16"/>
      <c r="KO226" s="16"/>
      <c r="KP226" s="16"/>
      <c r="KQ226" s="16"/>
      <c r="KR226" s="16"/>
      <c r="KS226" s="16"/>
      <c r="KT226" s="16"/>
      <c r="KU226" s="16"/>
      <c r="KV226" s="16"/>
      <c r="KW226" s="16"/>
      <c r="KX226" s="16"/>
      <c r="KY226" s="16"/>
      <c r="KZ226" s="16"/>
      <c r="LA226" s="16"/>
      <c r="LB226" s="16"/>
      <c r="LC226" s="16"/>
      <c r="LD226" s="16"/>
      <c r="LE226" s="16"/>
      <c r="LF226" s="16"/>
      <c r="LG226" s="16"/>
      <c r="LH226" s="16"/>
      <c r="LI226" s="16"/>
      <c r="LJ226" s="16"/>
      <c r="LK226" s="16"/>
      <c r="LL226" s="16"/>
      <c r="LM226" s="16"/>
      <c r="LN226" s="16"/>
      <c r="LO226" s="16"/>
      <c r="LP226" s="16"/>
      <c r="LQ226" s="16"/>
      <c r="LR226" s="16"/>
      <c r="LS226" s="16"/>
      <c r="LT226" s="16"/>
      <c r="LU226" s="16"/>
      <c r="LV226" s="16"/>
      <c r="LW226" s="16"/>
      <c r="LX226" s="16"/>
      <c r="LY226" s="16"/>
      <c r="LZ226" s="16"/>
      <c r="MA226" s="16"/>
      <c r="MB226" s="16"/>
      <c r="MC226" s="16"/>
      <c r="MD226" s="16"/>
      <c r="ME226" s="16"/>
      <c r="MF226" s="16"/>
      <c r="MG226" s="16"/>
      <c r="MH226" s="16"/>
      <c r="MI226" s="16"/>
      <c r="MJ226" s="16"/>
      <c r="MK226" s="16"/>
      <c r="ML226" s="16"/>
      <c r="MM226" s="16"/>
      <c r="MN226" s="16"/>
      <c r="MO226" s="16"/>
      <c r="MP226" s="16"/>
      <c r="MQ226" s="16"/>
      <c r="MR226" s="16"/>
      <c r="MS226" s="16"/>
      <c r="MT226" s="16"/>
      <c r="MU226" s="16"/>
      <c r="MV226" s="16"/>
      <c r="MW226" s="16"/>
      <c r="MX226" s="16"/>
      <c r="MY226" s="16"/>
      <c r="MZ226" s="16"/>
      <c r="NA226" s="16"/>
      <c r="NB226" s="16"/>
      <c r="NC226" s="16"/>
      <c r="ND226" s="16"/>
      <c r="NE226" s="16"/>
      <c r="NF226" s="16"/>
      <c r="NG226" s="16"/>
      <c r="NH226" s="16"/>
      <c r="NI226" s="16"/>
      <c r="NJ226" s="16"/>
      <c r="NK226" s="16"/>
      <c r="NL226" s="16"/>
      <c r="NM226" s="16"/>
      <c r="NN226" s="16"/>
      <c r="NO226" s="16"/>
      <c r="NP226" s="16"/>
      <c r="NQ226" s="16"/>
      <c r="NR226" s="16"/>
      <c r="NS226" s="16"/>
      <c r="NT226" s="16"/>
      <c r="NU226" s="16"/>
      <c r="NV226" s="16"/>
      <c r="NW226" s="16"/>
      <c r="NX226" s="16"/>
      <c r="NY226" s="16"/>
      <c r="NZ226" s="16"/>
      <c r="OA226" s="16"/>
      <c r="OB226" s="16"/>
      <c r="OC226" s="16"/>
      <c r="OD226" s="16"/>
      <c r="OE226" s="16"/>
      <c r="OF226" s="16"/>
      <c r="OG226" s="16"/>
      <c r="OH226" s="16"/>
      <c r="OI226" s="16"/>
      <c r="OJ226" s="16"/>
      <c r="OK226" s="16"/>
      <c r="OL226" s="16"/>
      <c r="OM226" s="16"/>
      <c r="ON226" s="16"/>
      <c r="OO226" s="16"/>
      <c r="OP226" s="16"/>
      <c r="OQ226" s="16"/>
      <c r="OR226" s="16"/>
      <c r="OS226" s="16"/>
      <c r="OT226" s="16"/>
      <c r="OU226" s="16"/>
      <c r="OV226" s="16"/>
      <c r="OW226" s="16"/>
      <c r="OX226" s="16"/>
      <c r="OY226" s="16"/>
      <c r="OZ226" s="16"/>
      <c r="PA226" s="16"/>
      <c r="PB226" s="16"/>
      <c r="PC226" s="16"/>
      <c r="PD226" s="16"/>
      <c r="PE226" s="16"/>
      <c r="PF226" s="16"/>
      <c r="PG226" s="16"/>
      <c r="PH226" s="16"/>
      <c r="PI226" s="16"/>
      <c r="PJ226" s="16"/>
      <c r="PK226" s="16"/>
      <c r="PL226" s="16"/>
      <c r="PM226" s="16"/>
      <c r="PN226" s="16"/>
      <c r="PO226" s="16"/>
      <c r="PP226" s="16"/>
      <c r="PQ226" s="16"/>
      <c r="PR226" s="16"/>
      <c r="PS226" s="16"/>
      <c r="PT226" s="16"/>
      <c r="PU226" s="16"/>
      <c r="PV226" s="16"/>
      <c r="PW226" s="16"/>
      <c r="PX226" s="16"/>
      <c r="PY226" s="16"/>
      <c r="PZ226" s="16"/>
      <c r="QA226" s="16"/>
      <c r="QB226" s="16"/>
      <c r="QC226" s="16"/>
      <c r="QD226" s="16"/>
      <c r="QE226" s="16"/>
      <c r="QF226" s="16"/>
      <c r="QG226" s="16"/>
      <c r="QH226" s="16"/>
      <c r="QI226" s="16"/>
      <c r="QJ226" s="16"/>
      <c r="QK226" s="16"/>
      <c r="QL226" s="16"/>
      <c r="QM226" s="16"/>
      <c r="QN226" s="16"/>
      <c r="QO226" s="16"/>
      <c r="QP226" s="16"/>
      <c r="QQ226" s="16"/>
      <c r="QR226" s="16"/>
      <c r="QS226" s="16"/>
      <c r="QT226" s="16"/>
      <c r="QU226" s="16"/>
      <c r="QV226" s="16"/>
      <c r="QW226" s="16"/>
      <c r="QX226" s="16"/>
      <c r="QY226" s="16"/>
      <c r="QZ226" s="16"/>
      <c r="RA226" s="16"/>
      <c r="RB226" s="16"/>
      <c r="RC226" s="16"/>
      <c r="RD226" s="16"/>
      <c r="RE226" s="16"/>
      <c r="RF226" s="16"/>
      <c r="RG226" s="16"/>
      <c r="RH226" s="16"/>
      <c r="RI226" s="16"/>
      <c r="RJ226" s="16"/>
      <c r="RK226" s="16"/>
      <c r="RL226" s="16"/>
      <c r="RM226" s="16"/>
      <c r="RN226" s="16"/>
      <c r="RO226" s="16"/>
      <c r="RP226" s="16"/>
      <c r="RQ226" s="16"/>
      <c r="RR226" s="16"/>
      <c r="RS226" s="16"/>
      <c r="RT226" s="16"/>
      <c r="RU226" s="16"/>
      <c r="RV226" s="16"/>
      <c r="RW226" s="16"/>
      <c r="RX226" s="16"/>
      <c r="RY226" s="16"/>
      <c r="RZ226" s="16"/>
      <c r="SA226" s="16"/>
      <c r="SB226" s="16"/>
      <c r="SC226" s="16"/>
      <c r="SD226" s="16"/>
      <c r="SE226" s="16"/>
      <c r="SF226" s="16"/>
      <c r="SG226" s="16"/>
      <c r="SH226" s="16"/>
      <c r="SI226" s="16"/>
      <c r="SJ226" s="16"/>
      <c r="SK226" s="16"/>
      <c r="SL226" s="16"/>
      <c r="SM226" s="16"/>
      <c r="SN226" s="16"/>
      <c r="SO226" s="16"/>
      <c r="SP226" s="16"/>
      <c r="SQ226" s="16"/>
      <c r="SR226" s="16"/>
      <c r="SS226" s="16"/>
      <c r="ST226" s="16"/>
      <c r="SU226" s="16"/>
      <c r="SV226" s="16"/>
      <c r="SW226" s="16"/>
      <c r="SX226" s="16"/>
      <c r="SY226" s="16"/>
      <c r="SZ226" s="16"/>
      <c r="TA226" s="16"/>
      <c r="TB226" s="16"/>
      <c r="TC226" s="16"/>
      <c r="TD226" s="16"/>
      <c r="TE226" s="16"/>
      <c r="TF226" s="16"/>
      <c r="TG226" s="16"/>
      <c r="TH226" s="16"/>
      <c r="TI226" s="16"/>
      <c r="TJ226" s="16"/>
      <c r="TK226" s="16"/>
      <c r="TL226" s="16"/>
      <c r="TM226" s="16"/>
      <c r="TN226" s="16"/>
      <c r="TO226" s="16"/>
      <c r="TP226" s="16"/>
    </row>
    <row r="227" spans="1:536" s="98" customFormat="1" x14ac:dyDescent="0.35">
      <c r="A227" s="623"/>
      <c r="B227" s="623"/>
      <c r="C227" s="623"/>
      <c r="D227" s="16"/>
      <c r="E227" s="16"/>
      <c r="F227" s="623"/>
      <c r="G227" s="623"/>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c r="GK227" s="16"/>
      <c r="GL227" s="16"/>
      <c r="GM227" s="16"/>
      <c r="GN227" s="16"/>
      <c r="GO227" s="16"/>
      <c r="GP227" s="16"/>
      <c r="GQ227" s="16"/>
      <c r="GR227" s="16"/>
      <c r="GS227" s="16"/>
      <c r="GT227" s="16"/>
      <c r="GU227" s="16"/>
      <c r="GV227" s="16"/>
      <c r="GW227" s="16"/>
      <c r="GX227" s="16"/>
      <c r="GY227" s="16"/>
      <c r="GZ227" s="16"/>
      <c r="HA227" s="16"/>
      <c r="HB227" s="16"/>
      <c r="HC227" s="16"/>
      <c r="HD227" s="16"/>
      <c r="HE227" s="16"/>
      <c r="HF227" s="16"/>
      <c r="HG227" s="16"/>
      <c r="HH227" s="16"/>
      <c r="HI227" s="16"/>
      <c r="HJ227" s="16"/>
      <c r="HK227" s="16"/>
      <c r="HL227" s="16"/>
      <c r="HM227" s="16"/>
      <c r="HN227" s="16"/>
      <c r="HO227" s="16"/>
      <c r="HP227" s="16"/>
      <c r="HQ227" s="16"/>
      <c r="HR227" s="16"/>
      <c r="HS227" s="16"/>
      <c r="HT227" s="16"/>
      <c r="HU227" s="16"/>
      <c r="HV227" s="16"/>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c r="IT227" s="16"/>
      <c r="IU227" s="16"/>
      <c r="IV227" s="16"/>
      <c r="IW227" s="16"/>
      <c r="IX227" s="16"/>
      <c r="IY227" s="16"/>
      <c r="IZ227" s="16"/>
      <c r="JA227" s="16"/>
      <c r="JB227" s="16"/>
      <c r="JC227" s="16"/>
      <c r="JD227" s="16"/>
      <c r="JE227" s="16"/>
      <c r="JF227" s="16"/>
      <c r="JG227" s="16"/>
      <c r="JH227" s="16"/>
      <c r="JI227" s="16"/>
      <c r="JJ227" s="16"/>
      <c r="JK227" s="16"/>
      <c r="JL227" s="16"/>
      <c r="JM227" s="16"/>
      <c r="JN227" s="16"/>
      <c r="JO227" s="16"/>
      <c r="JP227" s="16"/>
      <c r="JQ227" s="16"/>
      <c r="JR227" s="16"/>
      <c r="JS227" s="16"/>
      <c r="JT227" s="16"/>
      <c r="JU227" s="16"/>
      <c r="JV227" s="16"/>
      <c r="JW227" s="16"/>
      <c r="JX227" s="16"/>
      <c r="JY227" s="16"/>
      <c r="JZ227" s="16"/>
      <c r="KA227" s="16"/>
      <c r="KB227" s="16"/>
      <c r="KC227" s="16"/>
      <c r="KD227" s="16"/>
      <c r="KE227" s="16"/>
      <c r="KF227" s="16"/>
      <c r="KG227" s="16"/>
      <c r="KH227" s="16"/>
      <c r="KI227" s="16"/>
      <c r="KJ227" s="16"/>
      <c r="KK227" s="16"/>
      <c r="KL227" s="16"/>
      <c r="KM227" s="16"/>
      <c r="KN227" s="16"/>
      <c r="KO227" s="16"/>
      <c r="KP227" s="16"/>
      <c r="KQ227" s="16"/>
      <c r="KR227" s="16"/>
      <c r="KS227" s="16"/>
      <c r="KT227" s="16"/>
      <c r="KU227" s="16"/>
      <c r="KV227" s="16"/>
      <c r="KW227" s="16"/>
      <c r="KX227" s="16"/>
      <c r="KY227" s="16"/>
      <c r="KZ227" s="16"/>
      <c r="LA227" s="16"/>
      <c r="LB227" s="16"/>
      <c r="LC227" s="16"/>
      <c r="LD227" s="16"/>
      <c r="LE227" s="16"/>
      <c r="LF227" s="16"/>
      <c r="LG227" s="16"/>
      <c r="LH227" s="16"/>
      <c r="LI227" s="16"/>
      <c r="LJ227" s="16"/>
      <c r="LK227" s="16"/>
      <c r="LL227" s="16"/>
      <c r="LM227" s="16"/>
      <c r="LN227" s="16"/>
      <c r="LO227" s="16"/>
      <c r="LP227" s="16"/>
      <c r="LQ227" s="16"/>
      <c r="LR227" s="16"/>
      <c r="LS227" s="16"/>
      <c r="LT227" s="16"/>
      <c r="LU227" s="16"/>
      <c r="LV227" s="16"/>
      <c r="LW227" s="16"/>
      <c r="LX227" s="16"/>
      <c r="LY227" s="16"/>
      <c r="LZ227" s="16"/>
      <c r="MA227" s="16"/>
      <c r="MB227" s="16"/>
      <c r="MC227" s="16"/>
      <c r="MD227" s="16"/>
      <c r="ME227" s="16"/>
      <c r="MF227" s="16"/>
      <c r="MG227" s="16"/>
      <c r="MH227" s="16"/>
      <c r="MI227" s="16"/>
      <c r="MJ227" s="16"/>
      <c r="MK227" s="16"/>
      <c r="ML227" s="16"/>
      <c r="MM227" s="16"/>
      <c r="MN227" s="16"/>
      <c r="MO227" s="16"/>
      <c r="MP227" s="16"/>
      <c r="MQ227" s="16"/>
      <c r="MR227" s="16"/>
      <c r="MS227" s="16"/>
      <c r="MT227" s="16"/>
      <c r="MU227" s="16"/>
      <c r="MV227" s="16"/>
      <c r="MW227" s="16"/>
      <c r="MX227" s="16"/>
      <c r="MY227" s="16"/>
      <c r="MZ227" s="16"/>
      <c r="NA227" s="16"/>
      <c r="NB227" s="16"/>
      <c r="NC227" s="16"/>
      <c r="ND227" s="16"/>
      <c r="NE227" s="16"/>
      <c r="NF227" s="16"/>
      <c r="NG227" s="16"/>
      <c r="NH227" s="16"/>
      <c r="NI227" s="16"/>
      <c r="NJ227" s="16"/>
      <c r="NK227" s="16"/>
      <c r="NL227" s="16"/>
      <c r="NM227" s="16"/>
      <c r="NN227" s="16"/>
      <c r="NO227" s="16"/>
      <c r="NP227" s="16"/>
      <c r="NQ227" s="16"/>
      <c r="NR227" s="16"/>
      <c r="NS227" s="16"/>
      <c r="NT227" s="16"/>
      <c r="NU227" s="16"/>
      <c r="NV227" s="16"/>
      <c r="NW227" s="16"/>
      <c r="NX227" s="16"/>
      <c r="NY227" s="16"/>
      <c r="NZ227" s="16"/>
      <c r="OA227" s="16"/>
      <c r="OB227" s="16"/>
      <c r="OC227" s="16"/>
      <c r="OD227" s="16"/>
      <c r="OE227" s="16"/>
      <c r="OF227" s="16"/>
      <c r="OG227" s="16"/>
      <c r="OH227" s="16"/>
      <c r="OI227" s="16"/>
      <c r="OJ227" s="16"/>
      <c r="OK227" s="16"/>
      <c r="OL227" s="16"/>
      <c r="OM227" s="16"/>
      <c r="ON227" s="16"/>
      <c r="OO227" s="16"/>
      <c r="OP227" s="16"/>
      <c r="OQ227" s="16"/>
      <c r="OR227" s="16"/>
      <c r="OS227" s="16"/>
      <c r="OT227" s="16"/>
      <c r="OU227" s="16"/>
      <c r="OV227" s="16"/>
      <c r="OW227" s="16"/>
      <c r="OX227" s="16"/>
      <c r="OY227" s="16"/>
      <c r="OZ227" s="16"/>
      <c r="PA227" s="16"/>
      <c r="PB227" s="16"/>
      <c r="PC227" s="16"/>
      <c r="PD227" s="16"/>
      <c r="PE227" s="16"/>
      <c r="PF227" s="16"/>
      <c r="PG227" s="16"/>
      <c r="PH227" s="16"/>
      <c r="PI227" s="16"/>
      <c r="PJ227" s="16"/>
      <c r="PK227" s="16"/>
      <c r="PL227" s="16"/>
      <c r="PM227" s="16"/>
      <c r="PN227" s="16"/>
      <c r="PO227" s="16"/>
      <c r="PP227" s="16"/>
      <c r="PQ227" s="16"/>
      <c r="PR227" s="16"/>
      <c r="PS227" s="16"/>
      <c r="PT227" s="16"/>
      <c r="PU227" s="16"/>
      <c r="PV227" s="16"/>
      <c r="PW227" s="16"/>
      <c r="PX227" s="16"/>
      <c r="PY227" s="16"/>
      <c r="PZ227" s="16"/>
      <c r="QA227" s="16"/>
      <c r="QB227" s="16"/>
      <c r="QC227" s="16"/>
      <c r="QD227" s="16"/>
      <c r="QE227" s="16"/>
      <c r="QF227" s="16"/>
      <c r="QG227" s="16"/>
      <c r="QH227" s="16"/>
      <c r="QI227" s="16"/>
      <c r="QJ227" s="16"/>
      <c r="QK227" s="16"/>
      <c r="QL227" s="16"/>
      <c r="QM227" s="16"/>
      <c r="QN227" s="16"/>
      <c r="QO227" s="16"/>
      <c r="QP227" s="16"/>
      <c r="QQ227" s="16"/>
      <c r="QR227" s="16"/>
      <c r="QS227" s="16"/>
      <c r="QT227" s="16"/>
      <c r="QU227" s="16"/>
      <c r="QV227" s="16"/>
      <c r="QW227" s="16"/>
      <c r="QX227" s="16"/>
      <c r="QY227" s="16"/>
      <c r="QZ227" s="16"/>
      <c r="RA227" s="16"/>
      <c r="RB227" s="16"/>
      <c r="RC227" s="16"/>
      <c r="RD227" s="16"/>
      <c r="RE227" s="16"/>
      <c r="RF227" s="16"/>
      <c r="RG227" s="16"/>
      <c r="RH227" s="16"/>
      <c r="RI227" s="16"/>
      <c r="RJ227" s="16"/>
      <c r="RK227" s="16"/>
      <c r="RL227" s="16"/>
      <c r="RM227" s="16"/>
      <c r="RN227" s="16"/>
      <c r="RO227" s="16"/>
      <c r="RP227" s="16"/>
      <c r="RQ227" s="16"/>
      <c r="RR227" s="16"/>
      <c r="RS227" s="16"/>
      <c r="RT227" s="16"/>
      <c r="RU227" s="16"/>
      <c r="RV227" s="16"/>
      <c r="RW227" s="16"/>
      <c r="RX227" s="16"/>
      <c r="RY227" s="16"/>
      <c r="RZ227" s="16"/>
      <c r="SA227" s="16"/>
      <c r="SB227" s="16"/>
      <c r="SC227" s="16"/>
      <c r="SD227" s="16"/>
      <c r="SE227" s="16"/>
      <c r="SF227" s="16"/>
      <c r="SG227" s="16"/>
      <c r="SH227" s="16"/>
      <c r="SI227" s="16"/>
      <c r="SJ227" s="16"/>
      <c r="SK227" s="16"/>
      <c r="SL227" s="16"/>
      <c r="SM227" s="16"/>
      <c r="SN227" s="16"/>
      <c r="SO227" s="16"/>
      <c r="SP227" s="16"/>
      <c r="SQ227" s="16"/>
      <c r="SR227" s="16"/>
      <c r="SS227" s="16"/>
      <c r="ST227" s="16"/>
      <c r="SU227" s="16"/>
      <c r="SV227" s="16"/>
      <c r="SW227" s="16"/>
      <c r="SX227" s="16"/>
      <c r="SY227" s="16"/>
      <c r="SZ227" s="16"/>
      <c r="TA227" s="16"/>
      <c r="TB227" s="16"/>
      <c r="TC227" s="16"/>
      <c r="TD227" s="16"/>
      <c r="TE227" s="16"/>
      <c r="TF227" s="16"/>
      <c r="TG227" s="16"/>
      <c r="TH227" s="16"/>
      <c r="TI227" s="16"/>
      <c r="TJ227" s="16"/>
      <c r="TK227" s="16"/>
      <c r="TL227" s="16"/>
      <c r="TM227" s="16"/>
      <c r="TN227" s="16"/>
      <c r="TO227" s="16"/>
      <c r="TP227" s="16"/>
    </row>
    <row r="228" spans="1:536" s="98" customFormat="1" x14ac:dyDescent="0.35">
      <c r="A228" s="623"/>
      <c r="B228" s="623"/>
      <c r="C228" s="623"/>
      <c r="D228" s="16"/>
      <c r="E228" s="16"/>
      <c r="F228" s="623"/>
      <c r="G228" s="623"/>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c r="GK228" s="16"/>
      <c r="GL228" s="16"/>
      <c r="GM228" s="16"/>
      <c r="GN228" s="16"/>
      <c r="GO228" s="16"/>
      <c r="GP228" s="16"/>
      <c r="GQ228" s="16"/>
      <c r="GR228" s="16"/>
      <c r="GS228" s="16"/>
      <c r="GT228" s="16"/>
      <c r="GU228" s="16"/>
      <c r="GV228" s="16"/>
      <c r="GW228" s="16"/>
      <c r="GX228" s="16"/>
      <c r="GY228" s="16"/>
      <c r="GZ228" s="16"/>
      <c r="HA228" s="16"/>
      <c r="HB228" s="16"/>
      <c r="HC228" s="16"/>
      <c r="HD228" s="16"/>
      <c r="HE228" s="16"/>
      <c r="HF228" s="16"/>
      <c r="HG228" s="16"/>
      <c r="HH228" s="16"/>
      <c r="HI228" s="16"/>
      <c r="HJ228" s="16"/>
      <c r="HK228" s="16"/>
      <c r="HL228" s="16"/>
      <c r="HM228" s="16"/>
      <c r="HN228" s="16"/>
      <c r="HO228" s="16"/>
      <c r="HP228" s="16"/>
      <c r="HQ228" s="16"/>
      <c r="HR228" s="16"/>
      <c r="HS228" s="16"/>
      <c r="HT228" s="16"/>
      <c r="HU228" s="16"/>
      <c r="HV228" s="16"/>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c r="IT228" s="16"/>
      <c r="IU228" s="16"/>
      <c r="IV228" s="16"/>
      <c r="IW228" s="16"/>
      <c r="IX228" s="16"/>
      <c r="IY228" s="16"/>
      <c r="IZ228" s="16"/>
      <c r="JA228" s="16"/>
      <c r="JB228" s="16"/>
      <c r="JC228" s="16"/>
      <c r="JD228" s="16"/>
      <c r="JE228" s="16"/>
      <c r="JF228" s="16"/>
      <c r="JG228" s="16"/>
      <c r="JH228" s="16"/>
      <c r="JI228" s="16"/>
      <c r="JJ228" s="16"/>
      <c r="JK228" s="16"/>
      <c r="JL228" s="16"/>
      <c r="JM228" s="16"/>
      <c r="JN228" s="16"/>
      <c r="JO228" s="16"/>
      <c r="JP228" s="16"/>
      <c r="JQ228" s="16"/>
      <c r="JR228" s="16"/>
      <c r="JS228" s="16"/>
      <c r="JT228" s="16"/>
      <c r="JU228" s="16"/>
      <c r="JV228" s="16"/>
      <c r="JW228" s="16"/>
      <c r="JX228" s="16"/>
      <c r="JY228" s="16"/>
      <c r="JZ228" s="16"/>
      <c r="KA228" s="16"/>
      <c r="KB228" s="16"/>
      <c r="KC228" s="16"/>
      <c r="KD228" s="16"/>
      <c r="KE228" s="16"/>
      <c r="KF228" s="16"/>
      <c r="KG228" s="16"/>
      <c r="KH228" s="16"/>
      <c r="KI228" s="16"/>
      <c r="KJ228" s="16"/>
      <c r="KK228" s="16"/>
      <c r="KL228" s="16"/>
      <c r="KM228" s="16"/>
      <c r="KN228" s="16"/>
      <c r="KO228" s="16"/>
      <c r="KP228" s="16"/>
      <c r="KQ228" s="16"/>
      <c r="KR228" s="16"/>
      <c r="KS228" s="16"/>
      <c r="KT228" s="16"/>
      <c r="KU228" s="16"/>
      <c r="KV228" s="16"/>
      <c r="KW228" s="16"/>
      <c r="KX228" s="16"/>
      <c r="KY228" s="16"/>
      <c r="KZ228" s="16"/>
      <c r="LA228" s="16"/>
      <c r="LB228" s="16"/>
      <c r="LC228" s="16"/>
      <c r="LD228" s="16"/>
      <c r="LE228" s="16"/>
      <c r="LF228" s="16"/>
      <c r="LG228" s="16"/>
      <c r="LH228" s="16"/>
      <c r="LI228" s="16"/>
      <c r="LJ228" s="16"/>
      <c r="LK228" s="16"/>
      <c r="LL228" s="16"/>
      <c r="LM228" s="16"/>
      <c r="LN228" s="16"/>
      <c r="LO228" s="16"/>
      <c r="LP228" s="16"/>
      <c r="LQ228" s="16"/>
      <c r="LR228" s="16"/>
      <c r="LS228" s="16"/>
      <c r="LT228" s="16"/>
      <c r="LU228" s="16"/>
      <c r="LV228" s="16"/>
      <c r="LW228" s="16"/>
      <c r="LX228" s="16"/>
      <c r="LY228" s="16"/>
      <c r="LZ228" s="16"/>
      <c r="MA228" s="16"/>
      <c r="MB228" s="16"/>
      <c r="MC228" s="16"/>
      <c r="MD228" s="16"/>
      <c r="ME228" s="16"/>
      <c r="MF228" s="16"/>
      <c r="MG228" s="16"/>
      <c r="MH228" s="16"/>
      <c r="MI228" s="16"/>
      <c r="MJ228" s="16"/>
      <c r="MK228" s="16"/>
      <c r="ML228" s="16"/>
      <c r="MM228" s="16"/>
      <c r="MN228" s="16"/>
      <c r="MO228" s="16"/>
      <c r="MP228" s="16"/>
      <c r="MQ228" s="16"/>
      <c r="MR228" s="16"/>
      <c r="MS228" s="16"/>
      <c r="MT228" s="16"/>
      <c r="MU228" s="16"/>
      <c r="MV228" s="16"/>
      <c r="MW228" s="16"/>
      <c r="MX228" s="16"/>
      <c r="MY228" s="16"/>
      <c r="MZ228" s="16"/>
      <c r="NA228" s="16"/>
      <c r="NB228" s="16"/>
      <c r="NC228" s="16"/>
      <c r="ND228" s="16"/>
      <c r="NE228" s="16"/>
      <c r="NF228" s="16"/>
      <c r="NG228" s="16"/>
      <c r="NH228" s="16"/>
      <c r="NI228" s="16"/>
      <c r="NJ228" s="16"/>
      <c r="NK228" s="16"/>
      <c r="NL228" s="16"/>
      <c r="NM228" s="16"/>
      <c r="NN228" s="16"/>
      <c r="NO228" s="16"/>
      <c r="NP228" s="16"/>
      <c r="NQ228" s="16"/>
      <c r="NR228" s="16"/>
      <c r="NS228" s="16"/>
      <c r="NT228" s="16"/>
      <c r="NU228" s="16"/>
      <c r="NV228" s="16"/>
      <c r="NW228" s="16"/>
      <c r="NX228" s="16"/>
      <c r="NY228" s="16"/>
      <c r="NZ228" s="16"/>
      <c r="OA228" s="16"/>
      <c r="OB228" s="16"/>
      <c r="OC228" s="16"/>
      <c r="OD228" s="16"/>
      <c r="OE228" s="16"/>
      <c r="OF228" s="16"/>
      <c r="OG228" s="16"/>
      <c r="OH228" s="16"/>
      <c r="OI228" s="16"/>
      <c r="OJ228" s="16"/>
      <c r="OK228" s="16"/>
      <c r="OL228" s="16"/>
      <c r="OM228" s="16"/>
      <c r="ON228" s="16"/>
      <c r="OO228" s="16"/>
      <c r="OP228" s="16"/>
      <c r="OQ228" s="16"/>
      <c r="OR228" s="16"/>
      <c r="OS228" s="16"/>
      <c r="OT228" s="16"/>
      <c r="OU228" s="16"/>
      <c r="OV228" s="16"/>
      <c r="OW228" s="16"/>
      <c r="OX228" s="16"/>
      <c r="OY228" s="16"/>
      <c r="OZ228" s="16"/>
      <c r="PA228" s="16"/>
      <c r="PB228" s="16"/>
      <c r="PC228" s="16"/>
      <c r="PD228" s="16"/>
      <c r="PE228" s="16"/>
      <c r="PF228" s="16"/>
      <c r="PG228" s="16"/>
      <c r="PH228" s="16"/>
      <c r="PI228" s="16"/>
      <c r="PJ228" s="16"/>
      <c r="PK228" s="16"/>
      <c r="PL228" s="16"/>
      <c r="PM228" s="16"/>
      <c r="PN228" s="16"/>
      <c r="PO228" s="16"/>
      <c r="PP228" s="16"/>
      <c r="PQ228" s="16"/>
      <c r="PR228" s="16"/>
      <c r="PS228" s="16"/>
      <c r="PT228" s="16"/>
      <c r="PU228" s="16"/>
      <c r="PV228" s="16"/>
      <c r="PW228" s="16"/>
      <c r="PX228" s="16"/>
      <c r="PY228" s="16"/>
      <c r="PZ228" s="16"/>
      <c r="QA228" s="16"/>
      <c r="QB228" s="16"/>
      <c r="QC228" s="16"/>
      <c r="QD228" s="16"/>
      <c r="QE228" s="16"/>
      <c r="QF228" s="16"/>
      <c r="QG228" s="16"/>
      <c r="QH228" s="16"/>
      <c r="QI228" s="16"/>
      <c r="QJ228" s="16"/>
      <c r="QK228" s="16"/>
      <c r="QL228" s="16"/>
      <c r="QM228" s="16"/>
      <c r="QN228" s="16"/>
      <c r="QO228" s="16"/>
      <c r="QP228" s="16"/>
      <c r="QQ228" s="16"/>
      <c r="QR228" s="16"/>
      <c r="QS228" s="16"/>
      <c r="QT228" s="16"/>
      <c r="QU228" s="16"/>
      <c r="QV228" s="16"/>
      <c r="QW228" s="16"/>
      <c r="QX228" s="16"/>
      <c r="QY228" s="16"/>
      <c r="QZ228" s="16"/>
      <c r="RA228" s="16"/>
      <c r="RB228" s="16"/>
      <c r="RC228" s="16"/>
      <c r="RD228" s="16"/>
      <c r="RE228" s="16"/>
      <c r="RF228" s="16"/>
      <c r="RG228" s="16"/>
      <c r="RH228" s="16"/>
      <c r="RI228" s="16"/>
      <c r="RJ228" s="16"/>
      <c r="RK228" s="16"/>
      <c r="RL228" s="16"/>
      <c r="RM228" s="16"/>
      <c r="RN228" s="16"/>
      <c r="RO228" s="16"/>
      <c r="RP228" s="16"/>
      <c r="RQ228" s="16"/>
      <c r="RR228" s="16"/>
      <c r="RS228" s="16"/>
      <c r="RT228" s="16"/>
      <c r="RU228" s="16"/>
      <c r="RV228" s="16"/>
      <c r="RW228" s="16"/>
      <c r="RX228" s="16"/>
      <c r="RY228" s="16"/>
      <c r="RZ228" s="16"/>
      <c r="SA228" s="16"/>
      <c r="SB228" s="16"/>
      <c r="SC228" s="16"/>
      <c r="SD228" s="16"/>
      <c r="SE228" s="16"/>
      <c r="SF228" s="16"/>
      <c r="SG228" s="16"/>
      <c r="SH228" s="16"/>
      <c r="SI228" s="16"/>
      <c r="SJ228" s="16"/>
      <c r="SK228" s="16"/>
      <c r="SL228" s="16"/>
      <c r="SM228" s="16"/>
      <c r="SN228" s="16"/>
      <c r="SO228" s="16"/>
      <c r="SP228" s="16"/>
      <c r="SQ228" s="16"/>
      <c r="SR228" s="16"/>
      <c r="SS228" s="16"/>
      <c r="ST228" s="16"/>
      <c r="SU228" s="16"/>
      <c r="SV228" s="16"/>
      <c r="SW228" s="16"/>
      <c r="SX228" s="16"/>
      <c r="SY228" s="16"/>
      <c r="SZ228" s="16"/>
      <c r="TA228" s="16"/>
      <c r="TB228" s="16"/>
      <c r="TC228" s="16"/>
      <c r="TD228" s="16"/>
      <c r="TE228" s="16"/>
      <c r="TF228" s="16"/>
      <c r="TG228" s="16"/>
      <c r="TH228" s="16"/>
      <c r="TI228" s="16"/>
      <c r="TJ228" s="16"/>
      <c r="TK228" s="16"/>
      <c r="TL228" s="16"/>
      <c r="TM228" s="16"/>
      <c r="TN228" s="16"/>
      <c r="TO228" s="16"/>
      <c r="TP228" s="16"/>
    </row>
    <row r="229" spans="1:536" s="98" customFormat="1" x14ac:dyDescent="0.35">
      <c r="A229" s="623"/>
      <c r="B229" s="623"/>
      <c r="C229" s="623"/>
      <c r="D229" s="16"/>
      <c r="E229" s="16"/>
      <c r="F229" s="623"/>
      <c r="G229" s="623"/>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D229" s="16"/>
      <c r="GE229" s="16"/>
      <c r="GF229" s="16"/>
      <c r="GG229" s="16"/>
      <c r="GH229" s="16"/>
      <c r="GI229" s="16"/>
      <c r="GJ229" s="16"/>
      <c r="GK229" s="16"/>
      <c r="GL229" s="16"/>
      <c r="GM229" s="16"/>
      <c r="GN229" s="16"/>
      <c r="GO229" s="16"/>
      <c r="GP229" s="16"/>
      <c r="GQ229" s="16"/>
      <c r="GR229" s="16"/>
      <c r="GS229" s="16"/>
      <c r="GT229" s="16"/>
      <c r="GU229" s="16"/>
      <c r="GV229" s="16"/>
      <c r="GW229" s="16"/>
      <c r="GX229" s="16"/>
      <c r="GY229" s="16"/>
      <c r="GZ229" s="16"/>
      <c r="HA229" s="16"/>
      <c r="HB229" s="16"/>
      <c r="HC229" s="16"/>
      <c r="HD229" s="16"/>
      <c r="HE229" s="16"/>
      <c r="HF229" s="16"/>
      <c r="HG229" s="16"/>
      <c r="HH229" s="16"/>
      <c r="HI229" s="16"/>
      <c r="HJ229" s="16"/>
      <c r="HK229" s="16"/>
      <c r="HL229" s="16"/>
      <c r="HM229" s="16"/>
      <c r="HN229" s="16"/>
      <c r="HO229" s="16"/>
      <c r="HP229" s="16"/>
      <c r="HQ229" s="16"/>
      <c r="HR229" s="16"/>
      <c r="HS229" s="16"/>
      <c r="HT229" s="16"/>
      <c r="HU229" s="16"/>
      <c r="HV229" s="16"/>
      <c r="HW229" s="16"/>
      <c r="HX229" s="16"/>
      <c r="HY229" s="16"/>
      <c r="HZ229" s="16"/>
      <c r="IA229" s="16"/>
      <c r="IB229" s="16"/>
      <c r="IC229" s="16"/>
      <c r="ID229" s="16"/>
      <c r="IE229" s="16"/>
      <c r="IF229" s="16"/>
      <c r="IG229" s="16"/>
      <c r="IH229" s="16"/>
      <c r="II229" s="16"/>
      <c r="IJ229" s="16"/>
      <c r="IK229" s="16"/>
      <c r="IL229" s="16"/>
      <c r="IM229" s="16"/>
      <c r="IN229" s="16"/>
      <c r="IO229" s="16"/>
      <c r="IP229" s="16"/>
      <c r="IQ229" s="16"/>
      <c r="IR229" s="16"/>
      <c r="IS229" s="16"/>
      <c r="IT229" s="16"/>
      <c r="IU229" s="16"/>
      <c r="IV229" s="16"/>
      <c r="IW229" s="16"/>
      <c r="IX229" s="16"/>
      <c r="IY229" s="16"/>
      <c r="IZ229" s="16"/>
      <c r="JA229" s="16"/>
      <c r="JB229" s="16"/>
      <c r="JC229" s="16"/>
      <c r="JD229" s="16"/>
      <c r="JE229" s="16"/>
      <c r="JF229" s="16"/>
      <c r="JG229" s="16"/>
      <c r="JH229" s="16"/>
      <c r="JI229" s="16"/>
      <c r="JJ229" s="16"/>
      <c r="JK229" s="16"/>
      <c r="JL229" s="16"/>
      <c r="JM229" s="16"/>
      <c r="JN229" s="16"/>
      <c r="JO229" s="16"/>
      <c r="JP229" s="16"/>
      <c r="JQ229" s="16"/>
      <c r="JR229" s="16"/>
      <c r="JS229" s="16"/>
      <c r="JT229" s="16"/>
      <c r="JU229" s="16"/>
      <c r="JV229" s="16"/>
      <c r="JW229" s="16"/>
      <c r="JX229" s="16"/>
      <c r="JY229" s="16"/>
      <c r="JZ229" s="16"/>
      <c r="KA229" s="16"/>
      <c r="KB229" s="16"/>
      <c r="KC229" s="16"/>
      <c r="KD229" s="16"/>
      <c r="KE229" s="16"/>
      <c r="KF229" s="16"/>
      <c r="KG229" s="16"/>
      <c r="KH229" s="16"/>
      <c r="KI229" s="16"/>
      <c r="KJ229" s="16"/>
      <c r="KK229" s="16"/>
      <c r="KL229" s="16"/>
      <c r="KM229" s="16"/>
      <c r="KN229" s="16"/>
      <c r="KO229" s="16"/>
      <c r="KP229" s="16"/>
      <c r="KQ229" s="16"/>
      <c r="KR229" s="16"/>
      <c r="KS229" s="16"/>
      <c r="KT229" s="16"/>
      <c r="KU229" s="16"/>
      <c r="KV229" s="16"/>
      <c r="KW229" s="16"/>
      <c r="KX229" s="16"/>
      <c r="KY229" s="16"/>
      <c r="KZ229" s="16"/>
      <c r="LA229" s="16"/>
      <c r="LB229" s="16"/>
      <c r="LC229" s="16"/>
      <c r="LD229" s="16"/>
      <c r="LE229" s="16"/>
      <c r="LF229" s="16"/>
      <c r="LG229" s="16"/>
      <c r="LH229" s="16"/>
      <c r="LI229" s="16"/>
      <c r="LJ229" s="16"/>
      <c r="LK229" s="16"/>
      <c r="LL229" s="16"/>
      <c r="LM229" s="16"/>
      <c r="LN229" s="16"/>
      <c r="LO229" s="16"/>
      <c r="LP229" s="16"/>
      <c r="LQ229" s="16"/>
      <c r="LR229" s="16"/>
      <c r="LS229" s="16"/>
      <c r="LT229" s="16"/>
      <c r="LU229" s="16"/>
      <c r="LV229" s="16"/>
      <c r="LW229" s="16"/>
      <c r="LX229" s="16"/>
      <c r="LY229" s="16"/>
      <c r="LZ229" s="16"/>
      <c r="MA229" s="16"/>
      <c r="MB229" s="16"/>
      <c r="MC229" s="16"/>
      <c r="MD229" s="16"/>
      <c r="ME229" s="16"/>
      <c r="MF229" s="16"/>
      <c r="MG229" s="16"/>
      <c r="MH229" s="16"/>
      <c r="MI229" s="16"/>
      <c r="MJ229" s="16"/>
      <c r="MK229" s="16"/>
      <c r="ML229" s="16"/>
      <c r="MM229" s="16"/>
      <c r="MN229" s="16"/>
      <c r="MO229" s="16"/>
      <c r="MP229" s="16"/>
      <c r="MQ229" s="16"/>
      <c r="MR229" s="16"/>
      <c r="MS229" s="16"/>
      <c r="MT229" s="16"/>
      <c r="MU229" s="16"/>
      <c r="MV229" s="16"/>
      <c r="MW229" s="16"/>
      <c r="MX229" s="16"/>
      <c r="MY229" s="16"/>
      <c r="MZ229" s="16"/>
      <c r="NA229" s="16"/>
      <c r="NB229" s="16"/>
      <c r="NC229" s="16"/>
      <c r="ND229" s="16"/>
      <c r="NE229" s="16"/>
      <c r="NF229" s="16"/>
      <c r="NG229" s="16"/>
      <c r="NH229" s="16"/>
      <c r="NI229" s="16"/>
      <c r="NJ229" s="16"/>
      <c r="NK229" s="16"/>
      <c r="NL229" s="16"/>
      <c r="NM229" s="16"/>
      <c r="NN229" s="16"/>
      <c r="NO229" s="16"/>
      <c r="NP229" s="16"/>
      <c r="NQ229" s="16"/>
      <c r="NR229" s="16"/>
      <c r="NS229" s="16"/>
      <c r="NT229" s="16"/>
      <c r="NU229" s="16"/>
      <c r="NV229" s="16"/>
      <c r="NW229" s="16"/>
      <c r="NX229" s="16"/>
      <c r="NY229" s="16"/>
      <c r="NZ229" s="16"/>
      <c r="OA229" s="16"/>
      <c r="OB229" s="16"/>
      <c r="OC229" s="16"/>
      <c r="OD229" s="16"/>
      <c r="OE229" s="16"/>
      <c r="OF229" s="16"/>
      <c r="OG229" s="16"/>
      <c r="OH229" s="16"/>
      <c r="OI229" s="16"/>
      <c r="OJ229" s="16"/>
      <c r="OK229" s="16"/>
      <c r="OL229" s="16"/>
      <c r="OM229" s="16"/>
      <c r="ON229" s="16"/>
      <c r="OO229" s="16"/>
      <c r="OP229" s="16"/>
      <c r="OQ229" s="16"/>
      <c r="OR229" s="16"/>
      <c r="OS229" s="16"/>
      <c r="OT229" s="16"/>
      <c r="OU229" s="16"/>
      <c r="OV229" s="16"/>
      <c r="OW229" s="16"/>
      <c r="OX229" s="16"/>
      <c r="OY229" s="16"/>
      <c r="OZ229" s="16"/>
      <c r="PA229" s="16"/>
      <c r="PB229" s="16"/>
      <c r="PC229" s="16"/>
      <c r="PD229" s="16"/>
      <c r="PE229" s="16"/>
      <c r="PF229" s="16"/>
      <c r="PG229" s="16"/>
      <c r="PH229" s="16"/>
      <c r="PI229" s="16"/>
      <c r="PJ229" s="16"/>
      <c r="PK229" s="16"/>
      <c r="PL229" s="16"/>
      <c r="PM229" s="16"/>
      <c r="PN229" s="16"/>
      <c r="PO229" s="16"/>
      <c r="PP229" s="16"/>
      <c r="PQ229" s="16"/>
      <c r="PR229" s="16"/>
      <c r="PS229" s="16"/>
      <c r="PT229" s="16"/>
      <c r="PU229" s="16"/>
      <c r="PV229" s="16"/>
      <c r="PW229" s="16"/>
      <c r="PX229" s="16"/>
      <c r="PY229" s="16"/>
      <c r="PZ229" s="16"/>
      <c r="QA229" s="16"/>
      <c r="QB229" s="16"/>
      <c r="QC229" s="16"/>
      <c r="QD229" s="16"/>
      <c r="QE229" s="16"/>
      <c r="QF229" s="16"/>
      <c r="QG229" s="16"/>
      <c r="QH229" s="16"/>
      <c r="QI229" s="16"/>
      <c r="QJ229" s="16"/>
      <c r="QK229" s="16"/>
      <c r="QL229" s="16"/>
      <c r="QM229" s="16"/>
      <c r="QN229" s="16"/>
      <c r="QO229" s="16"/>
      <c r="QP229" s="16"/>
      <c r="QQ229" s="16"/>
      <c r="QR229" s="16"/>
      <c r="QS229" s="16"/>
      <c r="QT229" s="16"/>
      <c r="QU229" s="16"/>
      <c r="QV229" s="16"/>
      <c r="QW229" s="16"/>
      <c r="QX229" s="16"/>
      <c r="QY229" s="16"/>
      <c r="QZ229" s="16"/>
      <c r="RA229" s="16"/>
      <c r="RB229" s="16"/>
      <c r="RC229" s="16"/>
      <c r="RD229" s="16"/>
      <c r="RE229" s="16"/>
      <c r="RF229" s="16"/>
      <c r="RG229" s="16"/>
      <c r="RH229" s="16"/>
      <c r="RI229" s="16"/>
      <c r="RJ229" s="16"/>
      <c r="RK229" s="16"/>
      <c r="RL229" s="16"/>
      <c r="RM229" s="16"/>
      <c r="RN229" s="16"/>
      <c r="RO229" s="16"/>
      <c r="RP229" s="16"/>
      <c r="RQ229" s="16"/>
      <c r="RR229" s="16"/>
      <c r="RS229" s="16"/>
      <c r="RT229" s="16"/>
      <c r="RU229" s="16"/>
      <c r="RV229" s="16"/>
      <c r="RW229" s="16"/>
      <c r="RX229" s="16"/>
      <c r="RY229" s="16"/>
      <c r="RZ229" s="16"/>
      <c r="SA229" s="16"/>
      <c r="SB229" s="16"/>
      <c r="SC229" s="16"/>
      <c r="SD229" s="16"/>
      <c r="SE229" s="16"/>
      <c r="SF229" s="16"/>
      <c r="SG229" s="16"/>
      <c r="SH229" s="16"/>
      <c r="SI229" s="16"/>
      <c r="SJ229" s="16"/>
      <c r="SK229" s="16"/>
      <c r="SL229" s="16"/>
      <c r="SM229" s="16"/>
      <c r="SN229" s="16"/>
      <c r="SO229" s="16"/>
      <c r="SP229" s="16"/>
      <c r="SQ229" s="16"/>
      <c r="SR229" s="16"/>
      <c r="SS229" s="16"/>
      <c r="ST229" s="16"/>
      <c r="SU229" s="16"/>
      <c r="SV229" s="16"/>
      <c r="SW229" s="16"/>
      <c r="SX229" s="16"/>
      <c r="SY229" s="16"/>
      <c r="SZ229" s="16"/>
      <c r="TA229" s="16"/>
      <c r="TB229" s="16"/>
      <c r="TC229" s="16"/>
      <c r="TD229" s="16"/>
      <c r="TE229" s="16"/>
      <c r="TF229" s="16"/>
      <c r="TG229" s="16"/>
      <c r="TH229" s="16"/>
      <c r="TI229" s="16"/>
      <c r="TJ229" s="16"/>
      <c r="TK229" s="16"/>
      <c r="TL229" s="16"/>
      <c r="TM229" s="16"/>
      <c r="TN229" s="16"/>
      <c r="TO229" s="16"/>
      <c r="TP229" s="16"/>
    </row>
    <row r="230" spans="1:536" s="98" customFormat="1" x14ac:dyDescent="0.35">
      <c r="A230" s="623"/>
      <c r="B230" s="623"/>
      <c r="C230" s="623"/>
      <c r="D230" s="16"/>
      <c r="E230" s="16"/>
      <c r="F230" s="623"/>
      <c r="G230" s="623"/>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D230" s="16"/>
      <c r="GE230" s="16"/>
      <c r="GF230" s="16"/>
      <c r="GG230" s="16"/>
      <c r="GH230" s="16"/>
      <c r="GI230" s="16"/>
      <c r="GJ230" s="16"/>
      <c r="GK230" s="16"/>
      <c r="GL230" s="16"/>
      <c r="GM230" s="16"/>
      <c r="GN230" s="16"/>
      <c r="GO230" s="16"/>
      <c r="GP230" s="16"/>
      <c r="GQ230" s="16"/>
      <c r="GR230" s="16"/>
      <c r="GS230" s="16"/>
      <c r="GT230" s="16"/>
      <c r="GU230" s="16"/>
      <c r="GV230" s="16"/>
      <c r="GW230" s="16"/>
      <c r="GX230" s="16"/>
      <c r="GY230" s="16"/>
      <c r="GZ230" s="16"/>
      <c r="HA230" s="16"/>
      <c r="HB230" s="16"/>
      <c r="HC230" s="16"/>
      <c r="HD230" s="16"/>
      <c r="HE230" s="16"/>
      <c r="HF230" s="16"/>
      <c r="HG230" s="16"/>
      <c r="HH230" s="16"/>
      <c r="HI230" s="16"/>
      <c r="HJ230" s="16"/>
      <c r="HK230" s="16"/>
      <c r="HL230" s="16"/>
      <c r="HM230" s="16"/>
      <c r="HN230" s="16"/>
      <c r="HO230" s="16"/>
      <c r="HP230" s="16"/>
      <c r="HQ230" s="16"/>
      <c r="HR230" s="16"/>
      <c r="HS230" s="16"/>
      <c r="HT230" s="16"/>
      <c r="HU230" s="16"/>
      <c r="HV230" s="16"/>
      <c r="HW230" s="16"/>
      <c r="HX230" s="16"/>
      <c r="HY230" s="16"/>
      <c r="HZ230" s="16"/>
      <c r="IA230" s="16"/>
      <c r="IB230" s="16"/>
      <c r="IC230" s="16"/>
      <c r="ID230" s="16"/>
      <c r="IE230" s="16"/>
      <c r="IF230" s="16"/>
      <c r="IG230" s="16"/>
      <c r="IH230" s="16"/>
      <c r="II230" s="16"/>
      <c r="IJ230" s="16"/>
      <c r="IK230" s="16"/>
      <c r="IL230" s="16"/>
      <c r="IM230" s="16"/>
      <c r="IN230" s="16"/>
      <c r="IO230" s="16"/>
      <c r="IP230" s="16"/>
      <c r="IQ230" s="16"/>
      <c r="IR230" s="16"/>
      <c r="IS230" s="16"/>
      <c r="IT230" s="16"/>
      <c r="IU230" s="16"/>
      <c r="IV230" s="16"/>
      <c r="IW230" s="16"/>
      <c r="IX230" s="16"/>
      <c r="IY230" s="16"/>
      <c r="IZ230" s="16"/>
      <c r="JA230" s="16"/>
      <c r="JB230" s="16"/>
      <c r="JC230" s="16"/>
      <c r="JD230" s="16"/>
      <c r="JE230" s="16"/>
      <c r="JF230" s="16"/>
      <c r="JG230" s="16"/>
      <c r="JH230" s="16"/>
      <c r="JI230" s="16"/>
      <c r="JJ230" s="16"/>
      <c r="JK230" s="16"/>
      <c r="JL230" s="16"/>
      <c r="JM230" s="16"/>
      <c r="JN230" s="16"/>
      <c r="JO230" s="16"/>
      <c r="JP230" s="16"/>
      <c r="JQ230" s="16"/>
      <c r="JR230" s="16"/>
      <c r="JS230" s="16"/>
      <c r="JT230" s="16"/>
      <c r="JU230" s="16"/>
      <c r="JV230" s="16"/>
      <c r="JW230" s="16"/>
      <c r="JX230" s="16"/>
      <c r="JY230" s="16"/>
      <c r="JZ230" s="16"/>
      <c r="KA230" s="16"/>
      <c r="KB230" s="16"/>
      <c r="KC230" s="16"/>
      <c r="KD230" s="16"/>
      <c r="KE230" s="16"/>
      <c r="KF230" s="16"/>
      <c r="KG230" s="16"/>
      <c r="KH230" s="16"/>
      <c r="KI230" s="16"/>
      <c r="KJ230" s="16"/>
      <c r="KK230" s="16"/>
      <c r="KL230" s="16"/>
      <c r="KM230" s="16"/>
      <c r="KN230" s="16"/>
      <c r="KO230" s="16"/>
      <c r="KP230" s="16"/>
      <c r="KQ230" s="16"/>
      <c r="KR230" s="16"/>
      <c r="KS230" s="16"/>
      <c r="KT230" s="16"/>
      <c r="KU230" s="16"/>
      <c r="KV230" s="16"/>
      <c r="KW230" s="16"/>
      <c r="KX230" s="16"/>
      <c r="KY230" s="16"/>
      <c r="KZ230" s="16"/>
      <c r="LA230" s="16"/>
      <c r="LB230" s="16"/>
      <c r="LC230" s="16"/>
      <c r="LD230" s="16"/>
      <c r="LE230" s="16"/>
      <c r="LF230" s="16"/>
      <c r="LG230" s="16"/>
      <c r="LH230" s="16"/>
      <c r="LI230" s="16"/>
      <c r="LJ230" s="16"/>
      <c r="LK230" s="16"/>
      <c r="LL230" s="16"/>
      <c r="LM230" s="16"/>
      <c r="LN230" s="16"/>
      <c r="LO230" s="16"/>
      <c r="LP230" s="16"/>
      <c r="LQ230" s="16"/>
      <c r="LR230" s="16"/>
      <c r="LS230" s="16"/>
      <c r="LT230" s="16"/>
      <c r="LU230" s="16"/>
      <c r="LV230" s="16"/>
      <c r="LW230" s="16"/>
      <c r="LX230" s="16"/>
      <c r="LY230" s="16"/>
      <c r="LZ230" s="16"/>
      <c r="MA230" s="16"/>
      <c r="MB230" s="16"/>
      <c r="MC230" s="16"/>
      <c r="MD230" s="16"/>
      <c r="ME230" s="16"/>
      <c r="MF230" s="16"/>
      <c r="MG230" s="16"/>
      <c r="MH230" s="16"/>
      <c r="MI230" s="16"/>
      <c r="MJ230" s="16"/>
      <c r="MK230" s="16"/>
      <c r="ML230" s="16"/>
      <c r="MM230" s="16"/>
      <c r="MN230" s="16"/>
      <c r="MO230" s="16"/>
      <c r="MP230" s="16"/>
      <c r="MQ230" s="16"/>
      <c r="MR230" s="16"/>
      <c r="MS230" s="16"/>
      <c r="MT230" s="16"/>
      <c r="MU230" s="16"/>
      <c r="MV230" s="16"/>
      <c r="MW230" s="16"/>
      <c r="MX230" s="16"/>
      <c r="MY230" s="16"/>
      <c r="MZ230" s="16"/>
      <c r="NA230" s="16"/>
      <c r="NB230" s="16"/>
      <c r="NC230" s="16"/>
      <c r="ND230" s="16"/>
      <c r="NE230" s="16"/>
      <c r="NF230" s="16"/>
      <c r="NG230" s="16"/>
      <c r="NH230" s="16"/>
      <c r="NI230" s="16"/>
      <c r="NJ230" s="16"/>
      <c r="NK230" s="16"/>
      <c r="NL230" s="16"/>
      <c r="NM230" s="16"/>
      <c r="NN230" s="16"/>
      <c r="NO230" s="16"/>
      <c r="NP230" s="16"/>
      <c r="NQ230" s="16"/>
      <c r="NR230" s="16"/>
      <c r="NS230" s="16"/>
      <c r="NT230" s="16"/>
      <c r="NU230" s="16"/>
      <c r="NV230" s="16"/>
      <c r="NW230" s="16"/>
      <c r="NX230" s="16"/>
      <c r="NY230" s="16"/>
      <c r="NZ230" s="16"/>
      <c r="OA230" s="16"/>
      <c r="OB230" s="16"/>
      <c r="OC230" s="16"/>
      <c r="OD230" s="16"/>
      <c r="OE230" s="16"/>
      <c r="OF230" s="16"/>
      <c r="OG230" s="16"/>
      <c r="OH230" s="16"/>
      <c r="OI230" s="16"/>
      <c r="OJ230" s="16"/>
      <c r="OK230" s="16"/>
      <c r="OL230" s="16"/>
      <c r="OM230" s="16"/>
      <c r="ON230" s="16"/>
      <c r="OO230" s="16"/>
      <c r="OP230" s="16"/>
      <c r="OQ230" s="16"/>
      <c r="OR230" s="16"/>
      <c r="OS230" s="16"/>
      <c r="OT230" s="16"/>
      <c r="OU230" s="16"/>
      <c r="OV230" s="16"/>
      <c r="OW230" s="16"/>
      <c r="OX230" s="16"/>
      <c r="OY230" s="16"/>
      <c r="OZ230" s="16"/>
      <c r="PA230" s="16"/>
      <c r="PB230" s="16"/>
      <c r="PC230" s="16"/>
      <c r="PD230" s="16"/>
      <c r="PE230" s="16"/>
      <c r="PF230" s="16"/>
      <c r="PG230" s="16"/>
      <c r="PH230" s="16"/>
      <c r="PI230" s="16"/>
      <c r="PJ230" s="16"/>
      <c r="PK230" s="16"/>
      <c r="PL230" s="16"/>
      <c r="PM230" s="16"/>
      <c r="PN230" s="16"/>
      <c r="PO230" s="16"/>
      <c r="PP230" s="16"/>
      <c r="PQ230" s="16"/>
      <c r="PR230" s="16"/>
      <c r="PS230" s="16"/>
      <c r="PT230" s="16"/>
      <c r="PU230" s="16"/>
      <c r="PV230" s="16"/>
      <c r="PW230" s="16"/>
      <c r="PX230" s="16"/>
      <c r="PY230" s="16"/>
      <c r="PZ230" s="16"/>
      <c r="QA230" s="16"/>
      <c r="QB230" s="16"/>
      <c r="QC230" s="16"/>
      <c r="QD230" s="16"/>
      <c r="QE230" s="16"/>
      <c r="QF230" s="16"/>
      <c r="QG230" s="16"/>
      <c r="QH230" s="16"/>
      <c r="QI230" s="16"/>
      <c r="QJ230" s="16"/>
      <c r="QK230" s="16"/>
      <c r="QL230" s="16"/>
      <c r="QM230" s="16"/>
      <c r="QN230" s="16"/>
      <c r="QO230" s="16"/>
      <c r="QP230" s="16"/>
      <c r="QQ230" s="16"/>
      <c r="QR230" s="16"/>
      <c r="QS230" s="16"/>
      <c r="QT230" s="16"/>
      <c r="QU230" s="16"/>
      <c r="QV230" s="16"/>
      <c r="QW230" s="16"/>
      <c r="QX230" s="16"/>
      <c r="QY230" s="16"/>
      <c r="QZ230" s="16"/>
      <c r="RA230" s="16"/>
      <c r="RB230" s="16"/>
      <c r="RC230" s="16"/>
      <c r="RD230" s="16"/>
      <c r="RE230" s="16"/>
      <c r="RF230" s="16"/>
      <c r="RG230" s="16"/>
      <c r="RH230" s="16"/>
      <c r="RI230" s="16"/>
      <c r="RJ230" s="16"/>
      <c r="RK230" s="16"/>
      <c r="RL230" s="16"/>
      <c r="RM230" s="16"/>
      <c r="RN230" s="16"/>
      <c r="RO230" s="16"/>
      <c r="RP230" s="16"/>
      <c r="RQ230" s="16"/>
      <c r="RR230" s="16"/>
      <c r="RS230" s="16"/>
      <c r="RT230" s="16"/>
      <c r="RU230" s="16"/>
      <c r="RV230" s="16"/>
      <c r="RW230" s="16"/>
      <c r="RX230" s="16"/>
      <c r="RY230" s="16"/>
      <c r="RZ230" s="16"/>
      <c r="SA230" s="16"/>
      <c r="SB230" s="16"/>
      <c r="SC230" s="16"/>
      <c r="SD230" s="16"/>
      <c r="SE230" s="16"/>
      <c r="SF230" s="16"/>
      <c r="SG230" s="16"/>
      <c r="SH230" s="16"/>
      <c r="SI230" s="16"/>
      <c r="SJ230" s="16"/>
      <c r="SK230" s="16"/>
      <c r="SL230" s="16"/>
      <c r="SM230" s="16"/>
      <c r="SN230" s="16"/>
      <c r="SO230" s="16"/>
      <c r="SP230" s="16"/>
      <c r="SQ230" s="16"/>
      <c r="SR230" s="16"/>
      <c r="SS230" s="16"/>
      <c r="ST230" s="16"/>
      <c r="SU230" s="16"/>
      <c r="SV230" s="16"/>
      <c r="SW230" s="16"/>
      <c r="SX230" s="16"/>
      <c r="SY230" s="16"/>
      <c r="SZ230" s="16"/>
      <c r="TA230" s="16"/>
      <c r="TB230" s="16"/>
      <c r="TC230" s="16"/>
      <c r="TD230" s="16"/>
      <c r="TE230" s="16"/>
      <c r="TF230" s="16"/>
      <c r="TG230" s="16"/>
      <c r="TH230" s="16"/>
      <c r="TI230" s="16"/>
      <c r="TJ230" s="16"/>
      <c r="TK230" s="16"/>
      <c r="TL230" s="16"/>
      <c r="TM230" s="16"/>
      <c r="TN230" s="16"/>
      <c r="TO230" s="16"/>
      <c r="TP230" s="16"/>
    </row>
    <row r="231" spans="1:536" s="98" customFormat="1" x14ac:dyDescent="0.35">
      <c r="A231" s="623"/>
      <c r="B231" s="623"/>
      <c r="C231" s="623"/>
      <c r="D231" s="16"/>
      <c r="E231" s="16"/>
      <c r="F231" s="623"/>
      <c r="G231" s="623"/>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D231" s="16"/>
      <c r="GE231" s="16"/>
      <c r="GF231" s="16"/>
      <c r="GG231" s="16"/>
      <c r="GH231" s="16"/>
      <c r="GI231" s="16"/>
      <c r="GJ231" s="16"/>
      <c r="GK231" s="16"/>
      <c r="GL231" s="16"/>
      <c r="GM231" s="16"/>
      <c r="GN231" s="16"/>
      <c r="GO231" s="16"/>
      <c r="GP231" s="16"/>
      <c r="GQ231" s="16"/>
      <c r="GR231" s="16"/>
      <c r="GS231" s="16"/>
      <c r="GT231" s="16"/>
      <c r="GU231" s="16"/>
      <c r="GV231" s="16"/>
      <c r="GW231" s="16"/>
      <c r="GX231" s="16"/>
      <c r="GY231" s="16"/>
      <c r="GZ231" s="16"/>
      <c r="HA231" s="16"/>
      <c r="HB231" s="16"/>
      <c r="HC231" s="16"/>
      <c r="HD231" s="16"/>
      <c r="HE231" s="16"/>
      <c r="HF231" s="16"/>
      <c r="HG231" s="16"/>
      <c r="HH231" s="16"/>
      <c r="HI231" s="16"/>
      <c r="HJ231" s="16"/>
      <c r="HK231" s="16"/>
      <c r="HL231" s="16"/>
      <c r="HM231" s="16"/>
      <c r="HN231" s="16"/>
      <c r="HO231" s="16"/>
      <c r="HP231" s="16"/>
      <c r="HQ231" s="16"/>
      <c r="HR231" s="16"/>
      <c r="HS231" s="16"/>
      <c r="HT231" s="16"/>
      <c r="HU231" s="16"/>
      <c r="HV231" s="16"/>
      <c r="HW231" s="16"/>
      <c r="HX231" s="16"/>
      <c r="HY231" s="16"/>
      <c r="HZ231" s="16"/>
      <c r="IA231" s="16"/>
      <c r="IB231" s="16"/>
      <c r="IC231" s="16"/>
      <c r="ID231" s="16"/>
      <c r="IE231" s="16"/>
      <c r="IF231" s="16"/>
      <c r="IG231" s="16"/>
      <c r="IH231" s="16"/>
      <c r="II231" s="16"/>
      <c r="IJ231" s="16"/>
      <c r="IK231" s="16"/>
      <c r="IL231" s="16"/>
      <c r="IM231" s="16"/>
      <c r="IN231" s="16"/>
      <c r="IO231" s="16"/>
      <c r="IP231" s="16"/>
      <c r="IQ231" s="16"/>
      <c r="IR231" s="16"/>
      <c r="IS231" s="16"/>
      <c r="IT231" s="16"/>
      <c r="IU231" s="16"/>
      <c r="IV231" s="16"/>
      <c r="IW231" s="16"/>
      <c r="IX231" s="16"/>
      <c r="IY231" s="16"/>
      <c r="IZ231" s="16"/>
      <c r="JA231" s="16"/>
      <c r="JB231" s="16"/>
      <c r="JC231" s="16"/>
      <c r="JD231" s="16"/>
      <c r="JE231" s="16"/>
      <c r="JF231" s="16"/>
      <c r="JG231" s="16"/>
      <c r="JH231" s="16"/>
      <c r="JI231" s="16"/>
      <c r="JJ231" s="16"/>
      <c r="JK231" s="16"/>
      <c r="JL231" s="16"/>
      <c r="JM231" s="16"/>
      <c r="JN231" s="16"/>
      <c r="JO231" s="16"/>
      <c r="JP231" s="16"/>
      <c r="JQ231" s="16"/>
      <c r="JR231" s="16"/>
      <c r="JS231" s="16"/>
      <c r="JT231" s="16"/>
      <c r="JU231" s="16"/>
      <c r="JV231" s="16"/>
      <c r="JW231" s="16"/>
      <c r="JX231" s="16"/>
      <c r="JY231" s="16"/>
      <c r="JZ231" s="16"/>
      <c r="KA231" s="16"/>
      <c r="KB231" s="16"/>
      <c r="KC231" s="16"/>
      <c r="KD231" s="16"/>
      <c r="KE231" s="16"/>
      <c r="KF231" s="16"/>
      <c r="KG231" s="16"/>
      <c r="KH231" s="16"/>
      <c r="KI231" s="16"/>
      <c r="KJ231" s="16"/>
      <c r="KK231" s="16"/>
      <c r="KL231" s="16"/>
      <c r="KM231" s="16"/>
      <c r="KN231" s="16"/>
      <c r="KO231" s="16"/>
      <c r="KP231" s="16"/>
      <c r="KQ231" s="16"/>
      <c r="KR231" s="16"/>
      <c r="KS231" s="16"/>
      <c r="KT231" s="16"/>
      <c r="KU231" s="16"/>
      <c r="KV231" s="16"/>
      <c r="KW231" s="16"/>
      <c r="KX231" s="16"/>
      <c r="KY231" s="16"/>
      <c r="KZ231" s="16"/>
      <c r="LA231" s="16"/>
      <c r="LB231" s="16"/>
      <c r="LC231" s="16"/>
      <c r="LD231" s="16"/>
      <c r="LE231" s="16"/>
      <c r="LF231" s="16"/>
      <c r="LG231" s="16"/>
      <c r="LH231" s="16"/>
      <c r="LI231" s="16"/>
      <c r="LJ231" s="16"/>
      <c r="LK231" s="16"/>
      <c r="LL231" s="16"/>
      <c r="LM231" s="16"/>
      <c r="LN231" s="16"/>
      <c r="LO231" s="16"/>
      <c r="LP231" s="16"/>
      <c r="LQ231" s="16"/>
      <c r="LR231" s="16"/>
      <c r="LS231" s="16"/>
      <c r="LT231" s="16"/>
      <c r="LU231" s="16"/>
      <c r="LV231" s="16"/>
      <c r="LW231" s="16"/>
      <c r="LX231" s="16"/>
      <c r="LY231" s="16"/>
      <c r="LZ231" s="16"/>
      <c r="MA231" s="16"/>
      <c r="MB231" s="16"/>
      <c r="MC231" s="16"/>
      <c r="MD231" s="16"/>
      <c r="ME231" s="16"/>
      <c r="MF231" s="16"/>
      <c r="MG231" s="16"/>
      <c r="MH231" s="16"/>
      <c r="MI231" s="16"/>
      <c r="MJ231" s="16"/>
      <c r="MK231" s="16"/>
      <c r="ML231" s="16"/>
      <c r="MM231" s="16"/>
      <c r="MN231" s="16"/>
      <c r="MO231" s="16"/>
      <c r="MP231" s="16"/>
      <c r="MQ231" s="16"/>
      <c r="MR231" s="16"/>
      <c r="MS231" s="16"/>
      <c r="MT231" s="16"/>
      <c r="MU231" s="16"/>
      <c r="MV231" s="16"/>
      <c r="MW231" s="16"/>
      <c r="MX231" s="16"/>
      <c r="MY231" s="16"/>
      <c r="MZ231" s="16"/>
      <c r="NA231" s="16"/>
      <c r="NB231" s="16"/>
      <c r="NC231" s="16"/>
      <c r="ND231" s="16"/>
      <c r="NE231" s="16"/>
      <c r="NF231" s="16"/>
      <c r="NG231" s="16"/>
      <c r="NH231" s="16"/>
      <c r="NI231" s="16"/>
      <c r="NJ231" s="16"/>
      <c r="NK231" s="16"/>
      <c r="NL231" s="16"/>
      <c r="NM231" s="16"/>
      <c r="NN231" s="16"/>
      <c r="NO231" s="16"/>
      <c r="NP231" s="16"/>
      <c r="NQ231" s="16"/>
      <c r="NR231" s="16"/>
      <c r="NS231" s="16"/>
      <c r="NT231" s="16"/>
      <c r="NU231" s="16"/>
      <c r="NV231" s="16"/>
      <c r="NW231" s="16"/>
      <c r="NX231" s="16"/>
      <c r="NY231" s="16"/>
      <c r="NZ231" s="16"/>
      <c r="OA231" s="16"/>
      <c r="OB231" s="16"/>
      <c r="OC231" s="16"/>
      <c r="OD231" s="16"/>
      <c r="OE231" s="16"/>
      <c r="OF231" s="16"/>
      <c r="OG231" s="16"/>
      <c r="OH231" s="16"/>
      <c r="OI231" s="16"/>
      <c r="OJ231" s="16"/>
      <c r="OK231" s="16"/>
      <c r="OL231" s="16"/>
      <c r="OM231" s="16"/>
      <c r="ON231" s="16"/>
      <c r="OO231" s="16"/>
      <c r="OP231" s="16"/>
      <c r="OQ231" s="16"/>
      <c r="OR231" s="16"/>
      <c r="OS231" s="16"/>
      <c r="OT231" s="16"/>
      <c r="OU231" s="16"/>
      <c r="OV231" s="16"/>
      <c r="OW231" s="16"/>
      <c r="OX231" s="16"/>
      <c r="OY231" s="16"/>
      <c r="OZ231" s="16"/>
      <c r="PA231" s="16"/>
      <c r="PB231" s="16"/>
      <c r="PC231" s="16"/>
      <c r="PD231" s="16"/>
      <c r="PE231" s="16"/>
      <c r="PF231" s="16"/>
      <c r="PG231" s="16"/>
      <c r="PH231" s="16"/>
      <c r="PI231" s="16"/>
      <c r="PJ231" s="16"/>
      <c r="PK231" s="16"/>
      <c r="PL231" s="16"/>
      <c r="PM231" s="16"/>
      <c r="PN231" s="16"/>
      <c r="PO231" s="16"/>
      <c r="PP231" s="16"/>
      <c r="PQ231" s="16"/>
      <c r="PR231" s="16"/>
      <c r="PS231" s="16"/>
      <c r="PT231" s="16"/>
      <c r="PU231" s="16"/>
      <c r="PV231" s="16"/>
      <c r="PW231" s="16"/>
      <c r="PX231" s="16"/>
      <c r="PY231" s="16"/>
      <c r="PZ231" s="16"/>
      <c r="QA231" s="16"/>
      <c r="QB231" s="16"/>
      <c r="QC231" s="16"/>
      <c r="QD231" s="16"/>
      <c r="QE231" s="16"/>
      <c r="QF231" s="16"/>
      <c r="QG231" s="16"/>
      <c r="QH231" s="16"/>
      <c r="QI231" s="16"/>
      <c r="QJ231" s="16"/>
      <c r="QK231" s="16"/>
      <c r="QL231" s="16"/>
      <c r="QM231" s="16"/>
      <c r="QN231" s="16"/>
      <c r="QO231" s="16"/>
      <c r="QP231" s="16"/>
      <c r="QQ231" s="16"/>
      <c r="QR231" s="16"/>
      <c r="QS231" s="16"/>
      <c r="QT231" s="16"/>
      <c r="QU231" s="16"/>
      <c r="QV231" s="16"/>
      <c r="QW231" s="16"/>
      <c r="QX231" s="16"/>
      <c r="QY231" s="16"/>
      <c r="QZ231" s="16"/>
      <c r="RA231" s="16"/>
      <c r="RB231" s="16"/>
      <c r="RC231" s="16"/>
      <c r="RD231" s="16"/>
      <c r="RE231" s="16"/>
      <c r="RF231" s="16"/>
      <c r="RG231" s="16"/>
      <c r="RH231" s="16"/>
      <c r="RI231" s="16"/>
      <c r="RJ231" s="16"/>
      <c r="RK231" s="16"/>
      <c r="RL231" s="16"/>
      <c r="RM231" s="16"/>
      <c r="RN231" s="16"/>
      <c r="RO231" s="16"/>
      <c r="RP231" s="16"/>
      <c r="RQ231" s="16"/>
      <c r="RR231" s="16"/>
      <c r="RS231" s="16"/>
      <c r="RT231" s="16"/>
      <c r="RU231" s="16"/>
      <c r="RV231" s="16"/>
      <c r="RW231" s="16"/>
      <c r="RX231" s="16"/>
      <c r="RY231" s="16"/>
      <c r="RZ231" s="16"/>
      <c r="SA231" s="16"/>
      <c r="SB231" s="16"/>
      <c r="SC231" s="16"/>
      <c r="SD231" s="16"/>
      <c r="SE231" s="16"/>
      <c r="SF231" s="16"/>
      <c r="SG231" s="16"/>
      <c r="SH231" s="16"/>
      <c r="SI231" s="16"/>
      <c r="SJ231" s="16"/>
      <c r="SK231" s="16"/>
      <c r="SL231" s="16"/>
      <c r="SM231" s="16"/>
      <c r="SN231" s="16"/>
      <c r="SO231" s="16"/>
      <c r="SP231" s="16"/>
      <c r="SQ231" s="16"/>
      <c r="SR231" s="16"/>
      <c r="SS231" s="16"/>
      <c r="ST231" s="16"/>
      <c r="SU231" s="16"/>
      <c r="SV231" s="16"/>
      <c r="SW231" s="16"/>
      <c r="SX231" s="16"/>
      <c r="SY231" s="16"/>
      <c r="SZ231" s="16"/>
      <c r="TA231" s="16"/>
      <c r="TB231" s="16"/>
      <c r="TC231" s="16"/>
      <c r="TD231" s="16"/>
      <c r="TE231" s="16"/>
      <c r="TF231" s="16"/>
      <c r="TG231" s="16"/>
      <c r="TH231" s="16"/>
      <c r="TI231" s="16"/>
      <c r="TJ231" s="16"/>
      <c r="TK231" s="16"/>
      <c r="TL231" s="16"/>
      <c r="TM231" s="16"/>
      <c r="TN231" s="16"/>
      <c r="TO231" s="16"/>
      <c r="TP231" s="16"/>
    </row>
    <row r="232" spans="1:536" s="98" customFormat="1" x14ac:dyDescent="0.35">
      <c r="A232" s="623"/>
      <c r="B232" s="623"/>
      <c r="C232" s="623"/>
      <c r="D232" s="16"/>
      <c r="E232" s="16"/>
      <c r="F232" s="623"/>
      <c r="G232" s="623"/>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6"/>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c r="FL232" s="16"/>
      <c r="FM232" s="16"/>
      <c r="FN232" s="16"/>
      <c r="FO232" s="16"/>
      <c r="FP232" s="16"/>
      <c r="FQ232" s="16"/>
      <c r="FR232" s="16"/>
      <c r="FS232" s="16"/>
      <c r="FT232" s="16"/>
      <c r="FU232" s="16"/>
      <c r="FV232" s="16"/>
      <c r="FW232" s="16"/>
      <c r="FX232" s="16"/>
      <c r="FY232" s="16"/>
      <c r="FZ232" s="16"/>
      <c r="GA232" s="16"/>
      <c r="GB232" s="16"/>
      <c r="GC232" s="16"/>
      <c r="GD232" s="16"/>
      <c r="GE232" s="16"/>
      <c r="GF232" s="16"/>
      <c r="GG232" s="16"/>
      <c r="GH232" s="16"/>
      <c r="GI232" s="16"/>
      <c r="GJ232" s="16"/>
      <c r="GK232" s="16"/>
      <c r="GL232" s="16"/>
      <c r="GM232" s="16"/>
      <c r="GN232" s="16"/>
      <c r="GO232" s="16"/>
      <c r="GP232" s="16"/>
      <c r="GQ232" s="16"/>
      <c r="GR232" s="16"/>
      <c r="GS232" s="16"/>
      <c r="GT232" s="16"/>
      <c r="GU232" s="16"/>
      <c r="GV232" s="16"/>
      <c r="GW232" s="16"/>
      <c r="GX232" s="16"/>
      <c r="GY232" s="16"/>
      <c r="GZ232" s="16"/>
      <c r="HA232" s="16"/>
      <c r="HB232" s="16"/>
      <c r="HC232" s="16"/>
      <c r="HD232" s="16"/>
      <c r="HE232" s="16"/>
      <c r="HF232" s="16"/>
      <c r="HG232" s="16"/>
      <c r="HH232" s="16"/>
      <c r="HI232" s="16"/>
      <c r="HJ232" s="16"/>
      <c r="HK232" s="16"/>
      <c r="HL232" s="16"/>
      <c r="HM232" s="16"/>
      <c r="HN232" s="16"/>
      <c r="HO232" s="16"/>
      <c r="HP232" s="16"/>
      <c r="HQ232" s="16"/>
      <c r="HR232" s="16"/>
      <c r="HS232" s="16"/>
      <c r="HT232" s="16"/>
      <c r="HU232" s="16"/>
      <c r="HV232" s="16"/>
      <c r="HW232" s="16"/>
      <c r="HX232" s="16"/>
      <c r="HY232" s="16"/>
      <c r="HZ232" s="16"/>
      <c r="IA232" s="16"/>
      <c r="IB232" s="16"/>
      <c r="IC232" s="16"/>
      <c r="ID232" s="16"/>
      <c r="IE232" s="16"/>
      <c r="IF232" s="16"/>
      <c r="IG232" s="16"/>
      <c r="IH232" s="16"/>
      <c r="II232" s="16"/>
      <c r="IJ232" s="16"/>
      <c r="IK232" s="16"/>
      <c r="IL232" s="16"/>
      <c r="IM232" s="16"/>
      <c r="IN232" s="16"/>
      <c r="IO232" s="16"/>
      <c r="IP232" s="16"/>
      <c r="IQ232" s="16"/>
      <c r="IR232" s="16"/>
      <c r="IS232" s="16"/>
      <c r="IT232" s="16"/>
      <c r="IU232" s="16"/>
      <c r="IV232" s="16"/>
      <c r="IW232" s="16"/>
      <c r="IX232" s="16"/>
      <c r="IY232" s="16"/>
      <c r="IZ232" s="16"/>
      <c r="JA232" s="16"/>
      <c r="JB232" s="16"/>
      <c r="JC232" s="16"/>
      <c r="JD232" s="16"/>
      <c r="JE232" s="16"/>
      <c r="JF232" s="16"/>
      <c r="JG232" s="16"/>
      <c r="JH232" s="16"/>
      <c r="JI232" s="16"/>
      <c r="JJ232" s="16"/>
      <c r="JK232" s="16"/>
      <c r="JL232" s="16"/>
      <c r="JM232" s="16"/>
      <c r="JN232" s="16"/>
      <c r="JO232" s="16"/>
      <c r="JP232" s="16"/>
      <c r="JQ232" s="16"/>
      <c r="JR232" s="16"/>
      <c r="JS232" s="16"/>
      <c r="JT232" s="16"/>
      <c r="JU232" s="16"/>
      <c r="JV232" s="16"/>
      <c r="JW232" s="16"/>
      <c r="JX232" s="16"/>
      <c r="JY232" s="16"/>
      <c r="JZ232" s="16"/>
      <c r="KA232" s="16"/>
      <c r="KB232" s="16"/>
      <c r="KC232" s="16"/>
      <c r="KD232" s="16"/>
      <c r="KE232" s="16"/>
      <c r="KF232" s="16"/>
      <c r="KG232" s="16"/>
      <c r="KH232" s="16"/>
      <c r="KI232" s="16"/>
      <c r="KJ232" s="16"/>
      <c r="KK232" s="16"/>
      <c r="KL232" s="16"/>
      <c r="KM232" s="16"/>
      <c r="KN232" s="16"/>
      <c r="KO232" s="16"/>
      <c r="KP232" s="16"/>
      <c r="KQ232" s="16"/>
      <c r="KR232" s="16"/>
      <c r="KS232" s="16"/>
      <c r="KT232" s="16"/>
      <c r="KU232" s="16"/>
      <c r="KV232" s="16"/>
      <c r="KW232" s="16"/>
      <c r="KX232" s="16"/>
      <c r="KY232" s="16"/>
      <c r="KZ232" s="16"/>
      <c r="LA232" s="16"/>
      <c r="LB232" s="16"/>
      <c r="LC232" s="16"/>
      <c r="LD232" s="16"/>
      <c r="LE232" s="16"/>
      <c r="LF232" s="16"/>
      <c r="LG232" s="16"/>
      <c r="LH232" s="16"/>
      <c r="LI232" s="16"/>
      <c r="LJ232" s="16"/>
      <c r="LK232" s="16"/>
      <c r="LL232" s="16"/>
      <c r="LM232" s="16"/>
      <c r="LN232" s="16"/>
      <c r="LO232" s="16"/>
      <c r="LP232" s="16"/>
      <c r="LQ232" s="16"/>
      <c r="LR232" s="16"/>
      <c r="LS232" s="16"/>
      <c r="LT232" s="16"/>
      <c r="LU232" s="16"/>
      <c r="LV232" s="16"/>
      <c r="LW232" s="16"/>
      <c r="LX232" s="16"/>
      <c r="LY232" s="16"/>
      <c r="LZ232" s="16"/>
      <c r="MA232" s="16"/>
      <c r="MB232" s="16"/>
      <c r="MC232" s="16"/>
      <c r="MD232" s="16"/>
      <c r="ME232" s="16"/>
      <c r="MF232" s="16"/>
      <c r="MG232" s="16"/>
      <c r="MH232" s="16"/>
      <c r="MI232" s="16"/>
      <c r="MJ232" s="16"/>
      <c r="MK232" s="16"/>
      <c r="ML232" s="16"/>
      <c r="MM232" s="16"/>
      <c r="MN232" s="16"/>
      <c r="MO232" s="16"/>
      <c r="MP232" s="16"/>
      <c r="MQ232" s="16"/>
      <c r="MR232" s="16"/>
      <c r="MS232" s="16"/>
      <c r="MT232" s="16"/>
      <c r="MU232" s="16"/>
      <c r="MV232" s="16"/>
      <c r="MW232" s="16"/>
      <c r="MX232" s="16"/>
      <c r="MY232" s="16"/>
      <c r="MZ232" s="16"/>
      <c r="NA232" s="16"/>
      <c r="NB232" s="16"/>
      <c r="NC232" s="16"/>
      <c r="ND232" s="16"/>
      <c r="NE232" s="16"/>
      <c r="NF232" s="16"/>
      <c r="NG232" s="16"/>
      <c r="NH232" s="16"/>
      <c r="NI232" s="16"/>
      <c r="NJ232" s="16"/>
      <c r="NK232" s="16"/>
      <c r="NL232" s="16"/>
      <c r="NM232" s="16"/>
      <c r="NN232" s="16"/>
      <c r="NO232" s="16"/>
      <c r="NP232" s="16"/>
      <c r="NQ232" s="16"/>
      <c r="NR232" s="16"/>
      <c r="NS232" s="16"/>
      <c r="NT232" s="16"/>
      <c r="NU232" s="16"/>
      <c r="NV232" s="16"/>
      <c r="NW232" s="16"/>
      <c r="NX232" s="16"/>
      <c r="NY232" s="16"/>
      <c r="NZ232" s="16"/>
      <c r="OA232" s="16"/>
      <c r="OB232" s="16"/>
      <c r="OC232" s="16"/>
      <c r="OD232" s="16"/>
      <c r="OE232" s="16"/>
      <c r="OF232" s="16"/>
      <c r="OG232" s="16"/>
      <c r="OH232" s="16"/>
      <c r="OI232" s="16"/>
      <c r="OJ232" s="16"/>
      <c r="OK232" s="16"/>
      <c r="OL232" s="16"/>
      <c r="OM232" s="16"/>
      <c r="ON232" s="16"/>
      <c r="OO232" s="16"/>
      <c r="OP232" s="16"/>
      <c r="OQ232" s="16"/>
      <c r="OR232" s="16"/>
      <c r="OS232" s="16"/>
      <c r="OT232" s="16"/>
      <c r="OU232" s="16"/>
      <c r="OV232" s="16"/>
      <c r="OW232" s="16"/>
      <c r="OX232" s="16"/>
      <c r="OY232" s="16"/>
      <c r="OZ232" s="16"/>
      <c r="PA232" s="16"/>
      <c r="PB232" s="16"/>
      <c r="PC232" s="16"/>
      <c r="PD232" s="16"/>
      <c r="PE232" s="16"/>
      <c r="PF232" s="16"/>
      <c r="PG232" s="16"/>
      <c r="PH232" s="16"/>
      <c r="PI232" s="16"/>
      <c r="PJ232" s="16"/>
      <c r="PK232" s="16"/>
      <c r="PL232" s="16"/>
      <c r="PM232" s="16"/>
      <c r="PN232" s="16"/>
      <c r="PO232" s="16"/>
      <c r="PP232" s="16"/>
      <c r="PQ232" s="16"/>
      <c r="PR232" s="16"/>
      <c r="PS232" s="16"/>
      <c r="PT232" s="16"/>
      <c r="PU232" s="16"/>
      <c r="PV232" s="16"/>
      <c r="PW232" s="16"/>
      <c r="PX232" s="16"/>
      <c r="PY232" s="16"/>
      <c r="PZ232" s="16"/>
      <c r="QA232" s="16"/>
      <c r="QB232" s="16"/>
      <c r="QC232" s="16"/>
      <c r="QD232" s="16"/>
      <c r="QE232" s="16"/>
      <c r="QF232" s="16"/>
      <c r="QG232" s="16"/>
      <c r="QH232" s="16"/>
      <c r="QI232" s="16"/>
      <c r="QJ232" s="16"/>
      <c r="QK232" s="16"/>
      <c r="QL232" s="16"/>
      <c r="QM232" s="16"/>
      <c r="QN232" s="16"/>
      <c r="QO232" s="16"/>
      <c r="QP232" s="16"/>
      <c r="QQ232" s="16"/>
      <c r="QR232" s="16"/>
      <c r="QS232" s="16"/>
      <c r="QT232" s="16"/>
      <c r="QU232" s="16"/>
      <c r="QV232" s="16"/>
      <c r="QW232" s="16"/>
      <c r="QX232" s="16"/>
      <c r="QY232" s="16"/>
      <c r="QZ232" s="16"/>
      <c r="RA232" s="16"/>
      <c r="RB232" s="16"/>
      <c r="RC232" s="16"/>
      <c r="RD232" s="16"/>
      <c r="RE232" s="16"/>
      <c r="RF232" s="16"/>
      <c r="RG232" s="16"/>
      <c r="RH232" s="16"/>
      <c r="RI232" s="16"/>
      <c r="RJ232" s="16"/>
      <c r="RK232" s="16"/>
      <c r="RL232" s="16"/>
      <c r="RM232" s="16"/>
      <c r="RN232" s="16"/>
      <c r="RO232" s="16"/>
      <c r="RP232" s="16"/>
      <c r="RQ232" s="16"/>
      <c r="RR232" s="16"/>
      <c r="RS232" s="16"/>
      <c r="RT232" s="16"/>
      <c r="RU232" s="16"/>
      <c r="RV232" s="16"/>
      <c r="RW232" s="16"/>
      <c r="RX232" s="16"/>
      <c r="RY232" s="16"/>
      <c r="RZ232" s="16"/>
      <c r="SA232" s="16"/>
      <c r="SB232" s="16"/>
      <c r="SC232" s="16"/>
      <c r="SD232" s="16"/>
      <c r="SE232" s="16"/>
      <c r="SF232" s="16"/>
      <c r="SG232" s="16"/>
      <c r="SH232" s="16"/>
      <c r="SI232" s="16"/>
      <c r="SJ232" s="16"/>
      <c r="SK232" s="16"/>
      <c r="SL232" s="16"/>
      <c r="SM232" s="16"/>
      <c r="SN232" s="16"/>
      <c r="SO232" s="16"/>
      <c r="SP232" s="16"/>
      <c r="SQ232" s="16"/>
      <c r="SR232" s="16"/>
      <c r="SS232" s="16"/>
      <c r="ST232" s="16"/>
      <c r="SU232" s="16"/>
      <c r="SV232" s="16"/>
      <c r="SW232" s="16"/>
      <c r="SX232" s="16"/>
      <c r="SY232" s="16"/>
      <c r="SZ232" s="16"/>
      <c r="TA232" s="16"/>
      <c r="TB232" s="16"/>
      <c r="TC232" s="16"/>
      <c r="TD232" s="16"/>
      <c r="TE232" s="16"/>
      <c r="TF232" s="16"/>
      <c r="TG232" s="16"/>
      <c r="TH232" s="16"/>
      <c r="TI232" s="16"/>
      <c r="TJ232" s="16"/>
      <c r="TK232" s="16"/>
      <c r="TL232" s="16"/>
      <c r="TM232" s="16"/>
      <c r="TN232" s="16"/>
      <c r="TO232" s="16"/>
      <c r="TP232" s="16"/>
    </row>
    <row r="233" spans="1:536" s="98" customFormat="1" x14ac:dyDescent="0.35">
      <c r="A233" s="623"/>
      <c r="B233" s="623"/>
      <c r="C233" s="623"/>
      <c r="D233" s="16"/>
      <c r="E233" s="16"/>
      <c r="F233" s="623"/>
      <c r="G233" s="623"/>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D233" s="16"/>
      <c r="GE233" s="16"/>
      <c r="GF233" s="16"/>
      <c r="GG233" s="16"/>
      <c r="GH233" s="16"/>
      <c r="GI233" s="16"/>
      <c r="GJ233" s="16"/>
      <c r="GK233" s="16"/>
      <c r="GL233" s="16"/>
      <c r="GM233" s="16"/>
      <c r="GN233" s="16"/>
      <c r="GO233" s="16"/>
      <c r="GP233" s="16"/>
      <c r="GQ233" s="16"/>
      <c r="GR233" s="16"/>
      <c r="GS233" s="16"/>
      <c r="GT233" s="16"/>
      <c r="GU233" s="16"/>
      <c r="GV233" s="16"/>
      <c r="GW233" s="16"/>
      <c r="GX233" s="16"/>
      <c r="GY233" s="16"/>
      <c r="GZ233" s="16"/>
      <c r="HA233" s="16"/>
      <c r="HB233" s="16"/>
      <c r="HC233" s="16"/>
      <c r="HD233" s="16"/>
      <c r="HE233" s="16"/>
      <c r="HF233" s="16"/>
      <c r="HG233" s="16"/>
      <c r="HH233" s="16"/>
      <c r="HI233" s="16"/>
      <c r="HJ233" s="16"/>
      <c r="HK233" s="16"/>
      <c r="HL233" s="16"/>
      <c r="HM233" s="16"/>
      <c r="HN233" s="16"/>
      <c r="HO233" s="16"/>
      <c r="HP233" s="16"/>
      <c r="HQ233" s="16"/>
      <c r="HR233" s="16"/>
      <c r="HS233" s="16"/>
      <c r="HT233" s="16"/>
      <c r="HU233" s="16"/>
      <c r="HV233" s="16"/>
      <c r="HW233" s="16"/>
      <c r="HX233" s="16"/>
      <c r="HY233" s="16"/>
      <c r="HZ233" s="16"/>
      <c r="IA233" s="16"/>
      <c r="IB233" s="16"/>
      <c r="IC233" s="16"/>
      <c r="ID233" s="16"/>
      <c r="IE233" s="16"/>
      <c r="IF233" s="16"/>
      <c r="IG233" s="16"/>
      <c r="IH233" s="16"/>
      <c r="II233" s="16"/>
      <c r="IJ233" s="16"/>
      <c r="IK233" s="16"/>
      <c r="IL233" s="16"/>
      <c r="IM233" s="16"/>
      <c r="IN233" s="16"/>
      <c r="IO233" s="16"/>
      <c r="IP233" s="16"/>
      <c r="IQ233" s="16"/>
      <c r="IR233" s="16"/>
      <c r="IS233" s="16"/>
      <c r="IT233" s="16"/>
      <c r="IU233" s="16"/>
      <c r="IV233" s="16"/>
      <c r="IW233" s="16"/>
      <c r="IX233" s="16"/>
      <c r="IY233" s="16"/>
      <c r="IZ233" s="16"/>
      <c r="JA233" s="16"/>
      <c r="JB233" s="16"/>
      <c r="JC233" s="16"/>
      <c r="JD233" s="16"/>
      <c r="JE233" s="16"/>
      <c r="JF233" s="16"/>
      <c r="JG233" s="16"/>
      <c r="JH233" s="16"/>
      <c r="JI233" s="16"/>
      <c r="JJ233" s="16"/>
      <c r="JK233" s="16"/>
      <c r="JL233" s="16"/>
      <c r="JM233" s="16"/>
      <c r="JN233" s="16"/>
      <c r="JO233" s="16"/>
      <c r="JP233" s="16"/>
      <c r="JQ233" s="16"/>
      <c r="JR233" s="16"/>
      <c r="JS233" s="16"/>
      <c r="JT233" s="16"/>
      <c r="JU233" s="16"/>
      <c r="JV233" s="16"/>
      <c r="JW233" s="16"/>
      <c r="JX233" s="16"/>
      <c r="JY233" s="16"/>
      <c r="JZ233" s="16"/>
      <c r="KA233" s="16"/>
      <c r="KB233" s="16"/>
      <c r="KC233" s="16"/>
      <c r="KD233" s="16"/>
      <c r="KE233" s="16"/>
      <c r="KF233" s="16"/>
      <c r="KG233" s="16"/>
      <c r="KH233" s="16"/>
      <c r="KI233" s="16"/>
      <c r="KJ233" s="16"/>
      <c r="KK233" s="16"/>
      <c r="KL233" s="16"/>
      <c r="KM233" s="16"/>
      <c r="KN233" s="16"/>
      <c r="KO233" s="16"/>
      <c r="KP233" s="16"/>
      <c r="KQ233" s="16"/>
      <c r="KR233" s="16"/>
      <c r="KS233" s="16"/>
      <c r="KT233" s="16"/>
      <c r="KU233" s="16"/>
      <c r="KV233" s="16"/>
      <c r="KW233" s="16"/>
      <c r="KX233" s="16"/>
      <c r="KY233" s="16"/>
      <c r="KZ233" s="16"/>
      <c r="LA233" s="16"/>
      <c r="LB233" s="16"/>
      <c r="LC233" s="16"/>
      <c r="LD233" s="16"/>
      <c r="LE233" s="16"/>
      <c r="LF233" s="16"/>
      <c r="LG233" s="16"/>
      <c r="LH233" s="16"/>
      <c r="LI233" s="16"/>
      <c r="LJ233" s="16"/>
      <c r="LK233" s="16"/>
      <c r="LL233" s="16"/>
      <c r="LM233" s="16"/>
      <c r="LN233" s="16"/>
      <c r="LO233" s="16"/>
      <c r="LP233" s="16"/>
      <c r="LQ233" s="16"/>
      <c r="LR233" s="16"/>
      <c r="LS233" s="16"/>
      <c r="LT233" s="16"/>
      <c r="LU233" s="16"/>
      <c r="LV233" s="16"/>
      <c r="LW233" s="16"/>
      <c r="LX233" s="16"/>
      <c r="LY233" s="16"/>
      <c r="LZ233" s="16"/>
      <c r="MA233" s="16"/>
      <c r="MB233" s="16"/>
      <c r="MC233" s="16"/>
      <c r="MD233" s="16"/>
      <c r="ME233" s="16"/>
      <c r="MF233" s="16"/>
      <c r="MG233" s="16"/>
      <c r="MH233" s="16"/>
      <c r="MI233" s="16"/>
      <c r="MJ233" s="16"/>
      <c r="MK233" s="16"/>
      <c r="ML233" s="16"/>
      <c r="MM233" s="16"/>
      <c r="MN233" s="16"/>
      <c r="MO233" s="16"/>
      <c r="MP233" s="16"/>
      <c r="MQ233" s="16"/>
      <c r="MR233" s="16"/>
      <c r="MS233" s="16"/>
      <c r="MT233" s="16"/>
      <c r="MU233" s="16"/>
      <c r="MV233" s="16"/>
      <c r="MW233" s="16"/>
      <c r="MX233" s="16"/>
      <c r="MY233" s="16"/>
      <c r="MZ233" s="16"/>
      <c r="NA233" s="16"/>
      <c r="NB233" s="16"/>
      <c r="NC233" s="16"/>
      <c r="ND233" s="16"/>
      <c r="NE233" s="16"/>
      <c r="NF233" s="16"/>
      <c r="NG233" s="16"/>
      <c r="NH233" s="16"/>
      <c r="NI233" s="16"/>
      <c r="NJ233" s="16"/>
      <c r="NK233" s="16"/>
      <c r="NL233" s="16"/>
      <c r="NM233" s="16"/>
      <c r="NN233" s="16"/>
      <c r="NO233" s="16"/>
      <c r="NP233" s="16"/>
      <c r="NQ233" s="16"/>
      <c r="NR233" s="16"/>
      <c r="NS233" s="16"/>
      <c r="NT233" s="16"/>
      <c r="NU233" s="16"/>
      <c r="NV233" s="16"/>
      <c r="NW233" s="16"/>
      <c r="NX233" s="16"/>
      <c r="NY233" s="16"/>
      <c r="NZ233" s="16"/>
      <c r="OA233" s="16"/>
      <c r="OB233" s="16"/>
      <c r="OC233" s="16"/>
      <c r="OD233" s="16"/>
      <c r="OE233" s="16"/>
      <c r="OF233" s="16"/>
      <c r="OG233" s="16"/>
      <c r="OH233" s="16"/>
      <c r="OI233" s="16"/>
      <c r="OJ233" s="16"/>
      <c r="OK233" s="16"/>
      <c r="OL233" s="16"/>
      <c r="OM233" s="16"/>
      <c r="ON233" s="16"/>
      <c r="OO233" s="16"/>
      <c r="OP233" s="16"/>
      <c r="OQ233" s="16"/>
      <c r="OR233" s="16"/>
      <c r="OS233" s="16"/>
      <c r="OT233" s="16"/>
      <c r="OU233" s="16"/>
      <c r="OV233" s="16"/>
      <c r="OW233" s="16"/>
      <c r="OX233" s="16"/>
      <c r="OY233" s="16"/>
      <c r="OZ233" s="16"/>
      <c r="PA233" s="16"/>
      <c r="PB233" s="16"/>
      <c r="PC233" s="16"/>
      <c r="PD233" s="16"/>
      <c r="PE233" s="16"/>
      <c r="PF233" s="16"/>
      <c r="PG233" s="16"/>
      <c r="PH233" s="16"/>
      <c r="PI233" s="16"/>
      <c r="PJ233" s="16"/>
      <c r="PK233" s="16"/>
      <c r="PL233" s="16"/>
      <c r="PM233" s="16"/>
      <c r="PN233" s="16"/>
      <c r="PO233" s="16"/>
      <c r="PP233" s="16"/>
      <c r="PQ233" s="16"/>
      <c r="PR233" s="16"/>
      <c r="PS233" s="16"/>
      <c r="PT233" s="16"/>
      <c r="PU233" s="16"/>
      <c r="PV233" s="16"/>
      <c r="PW233" s="16"/>
      <c r="PX233" s="16"/>
      <c r="PY233" s="16"/>
      <c r="PZ233" s="16"/>
      <c r="QA233" s="16"/>
      <c r="QB233" s="16"/>
      <c r="QC233" s="16"/>
      <c r="QD233" s="16"/>
      <c r="QE233" s="16"/>
      <c r="QF233" s="16"/>
      <c r="QG233" s="16"/>
      <c r="QH233" s="16"/>
      <c r="QI233" s="16"/>
      <c r="QJ233" s="16"/>
      <c r="QK233" s="16"/>
      <c r="QL233" s="16"/>
      <c r="QM233" s="16"/>
      <c r="QN233" s="16"/>
      <c r="QO233" s="16"/>
      <c r="QP233" s="16"/>
      <c r="QQ233" s="16"/>
      <c r="QR233" s="16"/>
      <c r="QS233" s="16"/>
      <c r="QT233" s="16"/>
      <c r="QU233" s="16"/>
      <c r="QV233" s="16"/>
      <c r="QW233" s="16"/>
      <c r="QX233" s="16"/>
      <c r="QY233" s="16"/>
      <c r="QZ233" s="16"/>
      <c r="RA233" s="16"/>
      <c r="RB233" s="16"/>
      <c r="RC233" s="16"/>
      <c r="RD233" s="16"/>
      <c r="RE233" s="16"/>
      <c r="RF233" s="16"/>
      <c r="RG233" s="16"/>
      <c r="RH233" s="16"/>
      <c r="RI233" s="16"/>
      <c r="RJ233" s="16"/>
      <c r="RK233" s="16"/>
      <c r="RL233" s="16"/>
      <c r="RM233" s="16"/>
      <c r="RN233" s="16"/>
      <c r="RO233" s="16"/>
      <c r="RP233" s="16"/>
      <c r="RQ233" s="16"/>
      <c r="RR233" s="16"/>
      <c r="RS233" s="16"/>
      <c r="RT233" s="16"/>
      <c r="RU233" s="16"/>
      <c r="RV233" s="16"/>
      <c r="RW233" s="16"/>
      <c r="RX233" s="16"/>
      <c r="RY233" s="16"/>
      <c r="RZ233" s="16"/>
      <c r="SA233" s="16"/>
      <c r="SB233" s="16"/>
      <c r="SC233" s="16"/>
      <c r="SD233" s="16"/>
      <c r="SE233" s="16"/>
      <c r="SF233" s="16"/>
      <c r="SG233" s="16"/>
      <c r="SH233" s="16"/>
      <c r="SI233" s="16"/>
      <c r="SJ233" s="16"/>
      <c r="SK233" s="16"/>
      <c r="SL233" s="16"/>
      <c r="SM233" s="16"/>
      <c r="SN233" s="16"/>
      <c r="SO233" s="16"/>
      <c r="SP233" s="16"/>
      <c r="SQ233" s="16"/>
      <c r="SR233" s="16"/>
      <c r="SS233" s="16"/>
      <c r="ST233" s="16"/>
      <c r="SU233" s="16"/>
      <c r="SV233" s="16"/>
      <c r="SW233" s="16"/>
      <c r="SX233" s="16"/>
      <c r="SY233" s="16"/>
      <c r="SZ233" s="16"/>
      <c r="TA233" s="16"/>
      <c r="TB233" s="16"/>
      <c r="TC233" s="16"/>
      <c r="TD233" s="16"/>
      <c r="TE233" s="16"/>
      <c r="TF233" s="16"/>
      <c r="TG233" s="16"/>
      <c r="TH233" s="16"/>
      <c r="TI233" s="16"/>
      <c r="TJ233" s="16"/>
      <c r="TK233" s="16"/>
      <c r="TL233" s="16"/>
      <c r="TM233" s="16"/>
      <c r="TN233" s="16"/>
      <c r="TO233" s="16"/>
      <c r="TP233" s="16"/>
    </row>
    <row r="234" spans="1:536" s="98" customFormat="1" x14ac:dyDescent="0.35">
      <c r="A234" s="623"/>
      <c r="B234" s="623"/>
      <c r="C234" s="623"/>
      <c r="D234" s="16"/>
      <c r="E234" s="16"/>
      <c r="F234" s="623"/>
      <c r="G234" s="623"/>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D234" s="16"/>
      <c r="GE234" s="16"/>
      <c r="GF234" s="16"/>
      <c r="GG234" s="16"/>
      <c r="GH234" s="16"/>
      <c r="GI234" s="16"/>
      <c r="GJ234" s="16"/>
      <c r="GK234" s="16"/>
      <c r="GL234" s="16"/>
      <c r="GM234" s="16"/>
      <c r="GN234" s="16"/>
      <c r="GO234" s="16"/>
      <c r="GP234" s="16"/>
      <c r="GQ234" s="16"/>
      <c r="GR234" s="16"/>
      <c r="GS234" s="16"/>
      <c r="GT234" s="16"/>
      <c r="GU234" s="16"/>
      <c r="GV234" s="16"/>
      <c r="GW234" s="16"/>
      <c r="GX234" s="16"/>
      <c r="GY234" s="16"/>
      <c r="GZ234" s="16"/>
      <c r="HA234" s="16"/>
      <c r="HB234" s="16"/>
      <c r="HC234" s="16"/>
      <c r="HD234" s="16"/>
      <c r="HE234" s="16"/>
      <c r="HF234" s="16"/>
      <c r="HG234" s="16"/>
      <c r="HH234" s="16"/>
      <c r="HI234" s="16"/>
      <c r="HJ234" s="16"/>
      <c r="HK234" s="16"/>
      <c r="HL234" s="16"/>
      <c r="HM234" s="16"/>
      <c r="HN234" s="16"/>
      <c r="HO234" s="16"/>
      <c r="HP234" s="16"/>
      <c r="HQ234" s="16"/>
      <c r="HR234" s="16"/>
      <c r="HS234" s="16"/>
      <c r="HT234" s="16"/>
      <c r="HU234" s="16"/>
      <c r="HV234" s="16"/>
      <c r="HW234" s="16"/>
      <c r="HX234" s="16"/>
      <c r="HY234" s="16"/>
      <c r="HZ234" s="16"/>
      <c r="IA234" s="16"/>
      <c r="IB234" s="16"/>
      <c r="IC234" s="16"/>
      <c r="ID234" s="16"/>
      <c r="IE234" s="16"/>
      <c r="IF234" s="16"/>
      <c r="IG234" s="16"/>
      <c r="IH234" s="16"/>
      <c r="II234" s="16"/>
      <c r="IJ234" s="16"/>
      <c r="IK234" s="16"/>
      <c r="IL234" s="16"/>
      <c r="IM234" s="16"/>
      <c r="IN234" s="16"/>
      <c r="IO234" s="16"/>
      <c r="IP234" s="16"/>
      <c r="IQ234" s="16"/>
      <c r="IR234" s="16"/>
      <c r="IS234" s="16"/>
      <c r="IT234" s="16"/>
      <c r="IU234" s="16"/>
      <c r="IV234" s="16"/>
      <c r="IW234" s="16"/>
      <c r="IX234" s="16"/>
      <c r="IY234" s="16"/>
      <c r="IZ234" s="16"/>
      <c r="JA234" s="16"/>
      <c r="JB234" s="16"/>
      <c r="JC234" s="16"/>
      <c r="JD234" s="16"/>
      <c r="JE234" s="16"/>
      <c r="JF234" s="16"/>
      <c r="JG234" s="16"/>
      <c r="JH234" s="16"/>
      <c r="JI234" s="16"/>
      <c r="JJ234" s="16"/>
      <c r="JK234" s="16"/>
      <c r="JL234" s="16"/>
      <c r="JM234" s="16"/>
      <c r="JN234" s="16"/>
      <c r="JO234" s="16"/>
      <c r="JP234" s="16"/>
      <c r="JQ234" s="16"/>
      <c r="JR234" s="16"/>
      <c r="JS234" s="16"/>
      <c r="JT234" s="16"/>
      <c r="JU234" s="16"/>
      <c r="JV234" s="16"/>
      <c r="JW234" s="16"/>
      <c r="JX234" s="16"/>
      <c r="JY234" s="16"/>
      <c r="JZ234" s="16"/>
      <c r="KA234" s="16"/>
      <c r="KB234" s="16"/>
      <c r="KC234" s="16"/>
      <c r="KD234" s="16"/>
      <c r="KE234" s="16"/>
      <c r="KF234" s="16"/>
      <c r="KG234" s="16"/>
      <c r="KH234" s="16"/>
      <c r="KI234" s="16"/>
      <c r="KJ234" s="16"/>
      <c r="KK234" s="16"/>
      <c r="KL234" s="16"/>
      <c r="KM234" s="16"/>
      <c r="KN234" s="16"/>
      <c r="KO234" s="16"/>
      <c r="KP234" s="16"/>
      <c r="KQ234" s="16"/>
      <c r="KR234" s="16"/>
      <c r="KS234" s="16"/>
      <c r="KT234" s="16"/>
      <c r="KU234" s="16"/>
      <c r="KV234" s="16"/>
      <c r="KW234" s="16"/>
      <c r="KX234" s="16"/>
      <c r="KY234" s="16"/>
      <c r="KZ234" s="16"/>
      <c r="LA234" s="16"/>
      <c r="LB234" s="16"/>
      <c r="LC234" s="16"/>
      <c r="LD234" s="16"/>
      <c r="LE234" s="16"/>
      <c r="LF234" s="16"/>
      <c r="LG234" s="16"/>
      <c r="LH234" s="16"/>
      <c r="LI234" s="16"/>
      <c r="LJ234" s="16"/>
      <c r="LK234" s="16"/>
      <c r="LL234" s="16"/>
      <c r="LM234" s="16"/>
      <c r="LN234" s="16"/>
      <c r="LO234" s="16"/>
      <c r="LP234" s="16"/>
      <c r="LQ234" s="16"/>
      <c r="LR234" s="16"/>
      <c r="LS234" s="16"/>
      <c r="LT234" s="16"/>
      <c r="LU234" s="16"/>
      <c r="LV234" s="16"/>
      <c r="LW234" s="16"/>
      <c r="LX234" s="16"/>
      <c r="LY234" s="16"/>
      <c r="LZ234" s="16"/>
      <c r="MA234" s="16"/>
      <c r="MB234" s="16"/>
      <c r="MC234" s="16"/>
      <c r="MD234" s="16"/>
      <c r="ME234" s="16"/>
      <c r="MF234" s="16"/>
      <c r="MG234" s="16"/>
      <c r="MH234" s="16"/>
      <c r="MI234" s="16"/>
      <c r="MJ234" s="16"/>
      <c r="MK234" s="16"/>
      <c r="ML234" s="16"/>
      <c r="MM234" s="16"/>
      <c r="MN234" s="16"/>
      <c r="MO234" s="16"/>
      <c r="MP234" s="16"/>
      <c r="MQ234" s="16"/>
      <c r="MR234" s="16"/>
      <c r="MS234" s="16"/>
      <c r="MT234" s="16"/>
      <c r="MU234" s="16"/>
      <c r="MV234" s="16"/>
      <c r="MW234" s="16"/>
      <c r="MX234" s="16"/>
      <c r="MY234" s="16"/>
      <c r="MZ234" s="16"/>
      <c r="NA234" s="16"/>
      <c r="NB234" s="16"/>
      <c r="NC234" s="16"/>
      <c r="ND234" s="16"/>
      <c r="NE234" s="16"/>
      <c r="NF234" s="16"/>
      <c r="NG234" s="16"/>
      <c r="NH234" s="16"/>
      <c r="NI234" s="16"/>
      <c r="NJ234" s="16"/>
      <c r="NK234" s="16"/>
      <c r="NL234" s="16"/>
      <c r="NM234" s="16"/>
      <c r="NN234" s="16"/>
      <c r="NO234" s="16"/>
      <c r="NP234" s="16"/>
      <c r="NQ234" s="16"/>
      <c r="NR234" s="16"/>
      <c r="NS234" s="16"/>
      <c r="NT234" s="16"/>
      <c r="NU234" s="16"/>
      <c r="NV234" s="16"/>
      <c r="NW234" s="16"/>
      <c r="NX234" s="16"/>
      <c r="NY234" s="16"/>
      <c r="NZ234" s="16"/>
      <c r="OA234" s="16"/>
      <c r="OB234" s="16"/>
      <c r="OC234" s="16"/>
      <c r="OD234" s="16"/>
      <c r="OE234" s="16"/>
      <c r="OF234" s="16"/>
      <c r="OG234" s="16"/>
      <c r="OH234" s="16"/>
      <c r="OI234" s="16"/>
      <c r="OJ234" s="16"/>
      <c r="OK234" s="16"/>
      <c r="OL234" s="16"/>
      <c r="OM234" s="16"/>
      <c r="ON234" s="16"/>
      <c r="OO234" s="16"/>
      <c r="OP234" s="16"/>
      <c r="OQ234" s="16"/>
      <c r="OR234" s="16"/>
      <c r="OS234" s="16"/>
      <c r="OT234" s="16"/>
      <c r="OU234" s="16"/>
      <c r="OV234" s="16"/>
      <c r="OW234" s="16"/>
      <c r="OX234" s="16"/>
      <c r="OY234" s="16"/>
      <c r="OZ234" s="16"/>
      <c r="PA234" s="16"/>
      <c r="PB234" s="16"/>
      <c r="PC234" s="16"/>
      <c r="PD234" s="16"/>
      <c r="PE234" s="16"/>
      <c r="PF234" s="16"/>
      <c r="PG234" s="16"/>
      <c r="PH234" s="16"/>
      <c r="PI234" s="16"/>
      <c r="PJ234" s="16"/>
      <c r="PK234" s="16"/>
      <c r="PL234" s="16"/>
      <c r="PM234" s="16"/>
      <c r="PN234" s="16"/>
      <c r="PO234" s="16"/>
      <c r="PP234" s="16"/>
      <c r="PQ234" s="16"/>
      <c r="PR234" s="16"/>
      <c r="PS234" s="16"/>
      <c r="PT234" s="16"/>
      <c r="PU234" s="16"/>
      <c r="PV234" s="16"/>
      <c r="PW234" s="16"/>
      <c r="PX234" s="16"/>
      <c r="PY234" s="16"/>
      <c r="PZ234" s="16"/>
      <c r="QA234" s="16"/>
      <c r="QB234" s="16"/>
      <c r="QC234" s="16"/>
      <c r="QD234" s="16"/>
      <c r="QE234" s="16"/>
      <c r="QF234" s="16"/>
      <c r="QG234" s="16"/>
      <c r="QH234" s="16"/>
      <c r="QI234" s="16"/>
      <c r="QJ234" s="16"/>
      <c r="QK234" s="16"/>
      <c r="QL234" s="16"/>
      <c r="QM234" s="16"/>
      <c r="QN234" s="16"/>
      <c r="QO234" s="16"/>
      <c r="QP234" s="16"/>
      <c r="QQ234" s="16"/>
      <c r="QR234" s="16"/>
      <c r="QS234" s="16"/>
      <c r="QT234" s="16"/>
      <c r="QU234" s="16"/>
      <c r="QV234" s="16"/>
      <c r="QW234" s="16"/>
      <c r="QX234" s="16"/>
      <c r="QY234" s="16"/>
      <c r="QZ234" s="16"/>
      <c r="RA234" s="16"/>
      <c r="RB234" s="16"/>
      <c r="RC234" s="16"/>
      <c r="RD234" s="16"/>
      <c r="RE234" s="16"/>
      <c r="RF234" s="16"/>
      <c r="RG234" s="16"/>
      <c r="RH234" s="16"/>
      <c r="RI234" s="16"/>
      <c r="RJ234" s="16"/>
      <c r="RK234" s="16"/>
      <c r="RL234" s="16"/>
      <c r="RM234" s="16"/>
      <c r="RN234" s="16"/>
      <c r="RO234" s="16"/>
      <c r="RP234" s="16"/>
      <c r="RQ234" s="16"/>
      <c r="RR234" s="16"/>
      <c r="RS234" s="16"/>
      <c r="RT234" s="16"/>
      <c r="RU234" s="16"/>
      <c r="RV234" s="16"/>
      <c r="RW234" s="16"/>
      <c r="RX234" s="16"/>
      <c r="RY234" s="16"/>
      <c r="RZ234" s="16"/>
      <c r="SA234" s="16"/>
      <c r="SB234" s="16"/>
      <c r="SC234" s="16"/>
      <c r="SD234" s="16"/>
      <c r="SE234" s="16"/>
      <c r="SF234" s="16"/>
      <c r="SG234" s="16"/>
      <c r="SH234" s="16"/>
      <c r="SI234" s="16"/>
      <c r="SJ234" s="16"/>
      <c r="SK234" s="16"/>
      <c r="SL234" s="16"/>
      <c r="SM234" s="16"/>
      <c r="SN234" s="16"/>
      <c r="SO234" s="16"/>
      <c r="SP234" s="16"/>
      <c r="SQ234" s="16"/>
      <c r="SR234" s="16"/>
      <c r="SS234" s="16"/>
      <c r="ST234" s="16"/>
      <c r="SU234" s="16"/>
      <c r="SV234" s="16"/>
      <c r="SW234" s="16"/>
      <c r="SX234" s="16"/>
      <c r="SY234" s="16"/>
      <c r="SZ234" s="16"/>
      <c r="TA234" s="16"/>
      <c r="TB234" s="16"/>
      <c r="TC234" s="16"/>
      <c r="TD234" s="16"/>
      <c r="TE234" s="16"/>
      <c r="TF234" s="16"/>
      <c r="TG234" s="16"/>
      <c r="TH234" s="16"/>
      <c r="TI234" s="16"/>
      <c r="TJ234" s="16"/>
      <c r="TK234" s="16"/>
      <c r="TL234" s="16"/>
      <c r="TM234" s="16"/>
      <c r="TN234" s="16"/>
      <c r="TO234" s="16"/>
      <c r="TP234" s="16"/>
    </row>
    <row r="235" spans="1:536" s="98" customFormat="1" x14ac:dyDescent="0.35">
      <c r="A235" s="623"/>
      <c r="B235" s="623"/>
      <c r="C235" s="623"/>
      <c r="D235" s="16"/>
      <c r="E235" s="16"/>
      <c r="F235" s="623"/>
      <c r="G235" s="623"/>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c r="CO235" s="16"/>
      <c r="CP235" s="16"/>
      <c r="CQ235" s="16"/>
      <c r="CR235" s="16"/>
      <c r="CS235" s="16"/>
      <c r="CT235" s="16"/>
      <c r="CU235" s="16"/>
      <c r="CV235" s="16"/>
      <c r="CW235" s="16"/>
      <c r="CX235" s="16"/>
      <c r="CY235" s="16"/>
      <c r="CZ235" s="16"/>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6"/>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c r="FL235" s="16"/>
      <c r="FM235" s="16"/>
      <c r="FN235" s="16"/>
      <c r="FO235" s="16"/>
      <c r="FP235" s="16"/>
      <c r="FQ235" s="16"/>
      <c r="FR235" s="16"/>
      <c r="FS235" s="16"/>
      <c r="FT235" s="16"/>
      <c r="FU235" s="16"/>
      <c r="FV235" s="16"/>
      <c r="FW235" s="16"/>
      <c r="FX235" s="16"/>
      <c r="FY235" s="16"/>
      <c r="FZ235" s="16"/>
      <c r="GA235" s="16"/>
      <c r="GB235" s="16"/>
      <c r="GC235" s="16"/>
      <c r="GD235" s="16"/>
      <c r="GE235" s="16"/>
      <c r="GF235" s="16"/>
      <c r="GG235" s="16"/>
      <c r="GH235" s="16"/>
      <c r="GI235" s="16"/>
      <c r="GJ235" s="16"/>
      <c r="GK235" s="16"/>
      <c r="GL235" s="16"/>
      <c r="GM235" s="16"/>
      <c r="GN235" s="16"/>
      <c r="GO235" s="16"/>
      <c r="GP235" s="16"/>
      <c r="GQ235" s="16"/>
      <c r="GR235" s="16"/>
      <c r="GS235" s="16"/>
      <c r="GT235" s="16"/>
      <c r="GU235" s="16"/>
      <c r="GV235" s="16"/>
      <c r="GW235" s="16"/>
      <c r="GX235" s="16"/>
      <c r="GY235" s="16"/>
      <c r="GZ235" s="16"/>
      <c r="HA235" s="16"/>
      <c r="HB235" s="16"/>
      <c r="HC235" s="16"/>
      <c r="HD235" s="16"/>
      <c r="HE235" s="16"/>
      <c r="HF235" s="16"/>
      <c r="HG235" s="16"/>
      <c r="HH235" s="16"/>
      <c r="HI235" s="16"/>
      <c r="HJ235" s="16"/>
      <c r="HK235" s="16"/>
      <c r="HL235" s="16"/>
      <c r="HM235" s="16"/>
      <c r="HN235" s="16"/>
      <c r="HO235" s="16"/>
      <c r="HP235" s="16"/>
      <c r="HQ235" s="16"/>
      <c r="HR235" s="16"/>
      <c r="HS235" s="16"/>
      <c r="HT235" s="16"/>
      <c r="HU235" s="16"/>
      <c r="HV235" s="16"/>
      <c r="HW235" s="16"/>
      <c r="HX235" s="16"/>
      <c r="HY235" s="16"/>
      <c r="HZ235" s="16"/>
      <c r="IA235" s="16"/>
      <c r="IB235" s="16"/>
      <c r="IC235" s="16"/>
      <c r="ID235" s="16"/>
      <c r="IE235" s="16"/>
      <c r="IF235" s="16"/>
      <c r="IG235" s="16"/>
      <c r="IH235" s="16"/>
      <c r="II235" s="16"/>
      <c r="IJ235" s="16"/>
      <c r="IK235" s="16"/>
      <c r="IL235" s="16"/>
      <c r="IM235" s="16"/>
      <c r="IN235" s="16"/>
      <c r="IO235" s="16"/>
      <c r="IP235" s="16"/>
      <c r="IQ235" s="16"/>
      <c r="IR235" s="16"/>
      <c r="IS235" s="16"/>
      <c r="IT235" s="16"/>
      <c r="IU235" s="16"/>
      <c r="IV235" s="16"/>
      <c r="IW235" s="16"/>
      <c r="IX235" s="16"/>
      <c r="IY235" s="16"/>
      <c r="IZ235" s="16"/>
      <c r="JA235" s="16"/>
      <c r="JB235" s="16"/>
      <c r="JC235" s="16"/>
      <c r="JD235" s="16"/>
      <c r="JE235" s="16"/>
      <c r="JF235" s="16"/>
      <c r="JG235" s="16"/>
      <c r="JH235" s="16"/>
      <c r="JI235" s="16"/>
      <c r="JJ235" s="16"/>
      <c r="JK235" s="16"/>
      <c r="JL235" s="16"/>
      <c r="JM235" s="16"/>
      <c r="JN235" s="16"/>
      <c r="JO235" s="16"/>
      <c r="JP235" s="16"/>
      <c r="JQ235" s="16"/>
      <c r="JR235" s="16"/>
      <c r="JS235" s="16"/>
      <c r="JT235" s="16"/>
      <c r="JU235" s="16"/>
      <c r="JV235" s="16"/>
      <c r="JW235" s="16"/>
      <c r="JX235" s="16"/>
      <c r="JY235" s="16"/>
      <c r="JZ235" s="16"/>
      <c r="KA235" s="16"/>
      <c r="KB235" s="16"/>
      <c r="KC235" s="16"/>
      <c r="KD235" s="16"/>
      <c r="KE235" s="16"/>
      <c r="KF235" s="16"/>
      <c r="KG235" s="16"/>
      <c r="KH235" s="16"/>
      <c r="KI235" s="16"/>
      <c r="KJ235" s="16"/>
      <c r="KK235" s="16"/>
      <c r="KL235" s="16"/>
      <c r="KM235" s="16"/>
      <c r="KN235" s="16"/>
      <c r="KO235" s="16"/>
      <c r="KP235" s="16"/>
      <c r="KQ235" s="16"/>
      <c r="KR235" s="16"/>
      <c r="KS235" s="16"/>
      <c r="KT235" s="16"/>
      <c r="KU235" s="16"/>
      <c r="KV235" s="16"/>
      <c r="KW235" s="16"/>
      <c r="KX235" s="16"/>
      <c r="KY235" s="16"/>
      <c r="KZ235" s="16"/>
      <c r="LA235" s="16"/>
      <c r="LB235" s="16"/>
      <c r="LC235" s="16"/>
      <c r="LD235" s="16"/>
      <c r="LE235" s="16"/>
      <c r="LF235" s="16"/>
      <c r="LG235" s="16"/>
      <c r="LH235" s="16"/>
      <c r="LI235" s="16"/>
      <c r="LJ235" s="16"/>
      <c r="LK235" s="16"/>
      <c r="LL235" s="16"/>
      <c r="LM235" s="16"/>
      <c r="LN235" s="16"/>
      <c r="LO235" s="16"/>
      <c r="LP235" s="16"/>
      <c r="LQ235" s="16"/>
      <c r="LR235" s="16"/>
      <c r="LS235" s="16"/>
      <c r="LT235" s="16"/>
      <c r="LU235" s="16"/>
      <c r="LV235" s="16"/>
      <c r="LW235" s="16"/>
      <c r="LX235" s="16"/>
      <c r="LY235" s="16"/>
      <c r="LZ235" s="16"/>
      <c r="MA235" s="16"/>
      <c r="MB235" s="16"/>
      <c r="MC235" s="16"/>
      <c r="MD235" s="16"/>
      <c r="ME235" s="16"/>
      <c r="MF235" s="16"/>
      <c r="MG235" s="16"/>
      <c r="MH235" s="16"/>
      <c r="MI235" s="16"/>
      <c r="MJ235" s="16"/>
      <c r="MK235" s="16"/>
      <c r="ML235" s="16"/>
      <c r="MM235" s="16"/>
      <c r="MN235" s="16"/>
      <c r="MO235" s="16"/>
      <c r="MP235" s="16"/>
      <c r="MQ235" s="16"/>
      <c r="MR235" s="16"/>
      <c r="MS235" s="16"/>
      <c r="MT235" s="16"/>
      <c r="MU235" s="16"/>
      <c r="MV235" s="16"/>
      <c r="MW235" s="16"/>
      <c r="MX235" s="16"/>
      <c r="MY235" s="16"/>
      <c r="MZ235" s="16"/>
      <c r="NA235" s="16"/>
      <c r="NB235" s="16"/>
      <c r="NC235" s="16"/>
      <c r="ND235" s="16"/>
      <c r="NE235" s="16"/>
      <c r="NF235" s="16"/>
      <c r="NG235" s="16"/>
      <c r="NH235" s="16"/>
      <c r="NI235" s="16"/>
      <c r="NJ235" s="16"/>
      <c r="NK235" s="16"/>
      <c r="NL235" s="16"/>
      <c r="NM235" s="16"/>
      <c r="NN235" s="16"/>
      <c r="NO235" s="16"/>
      <c r="NP235" s="16"/>
      <c r="NQ235" s="16"/>
      <c r="NR235" s="16"/>
      <c r="NS235" s="16"/>
      <c r="NT235" s="16"/>
      <c r="NU235" s="16"/>
      <c r="NV235" s="16"/>
      <c r="NW235" s="16"/>
      <c r="NX235" s="16"/>
      <c r="NY235" s="16"/>
      <c r="NZ235" s="16"/>
      <c r="OA235" s="16"/>
      <c r="OB235" s="16"/>
      <c r="OC235" s="16"/>
      <c r="OD235" s="16"/>
      <c r="OE235" s="16"/>
      <c r="OF235" s="16"/>
      <c r="OG235" s="16"/>
      <c r="OH235" s="16"/>
      <c r="OI235" s="16"/>
      <c r="OJ235" s="16"/>
      <c r="OK235" s="16"/>
      <c r="OL235" s="16"/>
      <c r="OM235" s="16"/>
      <c r="ON235" s="16"/>
      <c r="OO235" s="16"/>
      <c r="OP235" s="16"/>
      <c r="OQ235" s="16"/>
      <c r="OR235" s="16"/>
      <c r="OS235" s="16"/>
      <c r="OT235" s="16"/>
      <c r="OU235" s="16"/>
      <c r="OV235" s="16"/>
      <c r="OW235" s="16"/>
      <c r="OX235" s="16"/>
      <c r="OY235" s="16"/>
      <c r="OZ235" s="16"/>
      <c r="PA235" s="16"/>
      <c r="PB235" s="16"/>
      <c r="PC235" s="16"/>
      <c r="PD235" s="16"/>
      <c r="PE235" s="16"/>
      <c r="PF235" s="16"/>
      <c r="PG235" s="16"/>
      <c r="PH235" s="16"/>
      <c r="PI235" s="16"/>
      <c r="PJ235" s="16"/>
      <c r="PK235" s="16"/>
      <c r="PL235" s="16"/>
      <c r="PM235" s="16"/>
      <c r="PN235" s="16"/>
      <c r="PO235" s="16"/>
      <c r="PP235" s="16"/>
      <c r="PQ235" s="16"/>
      <c r="PR235" s="16"/>
      <c r="PS235" s="16"/>
      <c r="PT235" s="16"/>
      <c r="PU235" s="16"/>
      <c r="PV235" s="16"/>
      <c r="PW235" s="16"/>
      <c r="PX235" s="16"/>
      <c r="PY235" s="16"/>
      <c r="PZ235" s="16"/>
      <c r="QA235" s="16"/>
      <c r="QB235" s="16"/>
      <c r="QC235" s="16"/>
      <c r="QD235" s="16"/>
      <c r="QE235" s="16"/>
      <c r="QF235" s="16"/>
      <c r="QG235" s="16"/>
      <c r="QH235" s="16"/>
      <c r="QI235" s="16"/>
      <c r="QJ235" s="16"/>
      <c r="QK235" s="16"/>
      <c r="QL235" s="16"/>
      <c r="QM235" s="16"/>
      <c r="QN235" s="16"/>
      <c r="QO235" s="16"/>
      <c r="QP235" s="16"/>
      <c r="QQ235" s="16"/>
      <c r="QR235" s="16"/>
      <c r="QS235" s="16"/>
      <c r="QT235" s="16"/>
      <c r="QU235" s="16"/>
      <c r="QV235" s="16"/>
      <c r="QW235" s="16"/>
      <c r="QX235" s="16"/>
      <c r="QY235" s="16"/>
      <c r="QZ235" s="16"/>
      <c r="RA235" s="16"/>
      <c r="RB235" s="16"/>
      <c r="RC235" s="16"/>
      <c r="RD235" s="16"/>
      <c r="RE235" s="16"/>
      <c r="RF235" s="16"/>
      <c r="RG235" s="16"/>
      <c r="RH235" s="16"/>
      <c r="RI235" s="16"/>
      <c r="RJ235" s="16"/>
      <c r="RK235" s="16"/>
      <c r="RL235" s="16"/>
      <c r="RM235" s="16"/>
      <c r="RN235" s="16"/>
      <c r="RO235" s="16"/>
      <c r="RP235" s="16"/>
      <c r="RQ235" s="16"/>
      <c r="RR235" s="16"/>
      <c r="RS235" s="16"/>
      <c r="RT235" s="16"/>
      <c r="RU235" s="16"/>
      <c r="RV235" s="16"/>
      <c r="RW235" s="16"/>
      <c r="RX235" s="16"/>
      <c r="RY235" s="16"/>
      <c r="RZ235" s="16"/>
      <c r="SA235" s="16"/>
      <c r="SB235" s="16"/>
      <c r="SC235" s="16"/>
      <c r="SD235" s="16"/>
      <c r="SE235" s="16"/>
      <c r="SF235" s="16"/>
      <c r="SG235" s="16"/>
      <c r="SH235" s="16"/>
      <c r="SI235" s="16"/>
      <c r="SJ235" s="16"/>
      <c r="SK235" s="16"/>
      <c r="SL235" s="16"/>
      <c r="SM235" s="16"/>
      <c r="SN235" s="16"/>
      <c r="SO235" s="16"/>
      <c r="SP235" s="16"/>
      <c r="SQ235" s="16"/>
      <c r="SR235" s="16"/>
      <c r="SS235" s="16"/>
      <c r="ST235" s="16"/>
      <c r="SU235" s="16"/>
      <c r="SV235" s="16"/>
      <c r="SW235" s="16"/>
      <c r="SX235" s="16"/>
      <c r="SY235" s="16"/>
      <c r="SZ235" s="16"/>
      <c r="TA235" s="16"/>
      <c r="TB235" s="16"/>
      <c r="TC235" s="16"/>
      <c r="TD235" s="16"/>
      <c r="TE235" s="16"/>
      <c r="TF235" s="16"/>
      <c r="TG235" s="16"/>
      <c r="TH235" s="16"/>
      <c r="TI235" s="16"/>
      <c r="TJ235" s="16"/>
      <c r="TK235" s="16"/>
      <c r="TL235" s="16"/>
      <c r="TM235" s="16"/>
      <c r="TN235" s="16"/>
      <c r="TO235" s="16"/>
      <c r="TP235" s="16"/>
    </row>
    <row r="236" spans="1:536" s="98" customFormat="1" x14ac:dyDescent="0.35">
      <c r="A236" s="623"/>
      <c r="B236" s="623"/>
      <c r="C236" s="623"/>
      <c r="D236" s="16"/>
      <c r="E236" s="16"/>
      <c r="F236" s="623"/>
      <c r="G236" s="623"/>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6"/>
      <c r="FH236" s="16"/>
      <c r="FI236" s="16"/>
      <c r="FJ236" s="16"/>
      <c r="FK236" s="16"/>
      <c r="FL236" s="16"/>
      <c r="FM236" s="16"/>
      <c r="FN236" s="16"/>
      <c r="FO236" s="16"/>
      <c r="FP236" s="16"/>
      <c r="FQ236" s="16"/>
      <c r="FR236" s="16"/>
      <c r="FS236" s="16"/>
      <c r="FT236" s="16"/>
      <c r="FU236" s="16"/>
      <c r="FV236" s="16"/>
      <c r="FW236" s="16"/>
      <c r="FX236" s="16"/>
      <c r="FY236" s="16"/>
      <c r="FZ236" s="16"/>
      <c r="GA236" s="16"/>
      <c r="GB236" s="16"/>
      <c r="GC236" s="16"/>
      <c r="GD236" s="16"/>
      <c r="GE236" s="16"/>
      <c r="GF236" s="16"/>
      <c r="GG236" s="16"/>
      <c r="GH236" s="16"/>
      <c r="GI236" s="16"/>
      <c r="GJ236" s="16"/>
      <c r="GK236" s="16"/>
      <c r="GL236" s="16"/>
      <c r="GM236" s="16"/>
      <c r="GN236" s="16"/>
      <c r="GO236" s="16"/>
      <c r="GP236" s="16"/>
      <c r="GQ236" s="16"/>
      <c r="GR236" s="16"/>
      <c r="GS236" s="16"/>
      <c r="GT236" s="16"/>
      <c r="GU236" s="16"/>
      <c r="GV236" s="16"/>
      <c r="GW236" s="16"/>
      <c r="GX236" s="16"/>
      <c r="GY236" s="16"/>
      <c r="GZ236" s="16"/>
      <c r="HA236" s="16"/>
      <c r="HB236" s="16"/>
      <c r="HC236" s="16"/>
      <c r="HD236" s="16"/>
      <c r="HE236" s="16"/>
      <c r="HF236" s="16"/>
      <c r="HG236" s="16"/>
      <c r="HH236" s="16"/>
      <c r="HI236" s="16"/>
      <c r="HJ236" s="16"/>
      <c r="HK236" s="16"/>
      <c r="HL236" s="16"/>
      <c r="HM236" s="16"/>
      <c r="HN236" s="16"/>
      <c r="HO236" s="16"/>
      <c r="HP236" s="16"/>
      <c r="HQ236" s="16"/>
      <c r="HR236" s="16"/>
      <c r="HS236" s="16"/>
      <c r="HT236" s="16"/>
      <c r="HU236" s="16"/>
      <c r="HV236" s="16"/>
      <c r="HW236" s="16"/>
      <c r="HX236" s="16"/>
      <c r="HY236" s="16"/>
      <c r="HZ236" s="16"/>
      <c r="IA236" s="16"/>
      <c r="IB236" s="16"/>
      <c r="IC236" s="16"/>
      <c r="ID236" s="16"/>
      <c r="IE236" s="16"/>
      <c r="IF236" s="16"/>
      <c r="IG236" s="16"/>
      <c r="IH236" s="16"/>
      <c r="II236" s="16"/>
      <c r="IJ236" s="16"/>
      <c r="IK236" s="16"/>
      <c r="IL236" s="16"/>
      <c r="IM236" s="16"/>
      <c r="IN236" s="16"/>
      <c r="IO236" s="16"/>
      <c r="IP236" s="16"/>
      <c r="IQ236" s="16"/>
      <c r="IR236" s="16"/>
      <c r="IS236" s="16"/>
      <c r="IT236" s="16"/>
      <c r="IU236" s="16"/>
      <c r="IV236" s="16"/>
      <c r="IW236" s="16"/>
      <c r="IX236" s="16"/>
      <c r="IY236" s="16"/>
      <c r="IZ236" s="16"/>
      <c r="JA236" s="16"/>
      <c r="JB236" s="16"/>
      <c r="JC236" s="16"/>
      <c r="JD236" s="16"/>
      <c r="JE236" s="16"/>
      <c r="JF236" s="16"/>
      <c r="JG236" s="16"/>
      <c r="JH236" s="16"/>
      <c r="JI236" s="16"/>
      <c r="JJ236" s="16"/>
      <c r="JK236" s="16"/>
      <c r="JL236" s="16"/>
      <c r="JM236" s="16"/>
      <c r="JN236" s="16"/>
      <c r="JO236" s="16"/>
      <c r="JP236" s="16"/>
      <c r="JQ236" s="16"/>
      <c r="JR236" s="16"/>
      <c r="JS236" s="16"/>
      <c r="JT236" s="16"/>
      <c r="JU236" s="16"/>
      <c r="JV236" s="16"/>
      <c r="JW236" s="16"/>
      <c r="JX236" s="16"/>
      <c r="JY236" s="16"/>
      <c r="JZ236" s="16"/>
      <c r="KA236" s="16"/>
      <c r="KB236" s="16"/>
      <c r="KC236" s="16"/>
      <c r="KD236" s="16"/>
      <c r="KE236" s="16"/>
      <c r="KF236" s="16"/>
      <c r="KG236" s="16"/>
      <c r="KH236" s="16"/>
      <c r="KI236" s="16"/>
      <c r="KJ236" s="16"/>
      <c r="KK236" s="16"/>
      <c r="KL236" s="16"/>
      <c r="KM236" s="16"/>
      <c r="KN236" s="16"/>
      <c r="KO236" s="16"/>
      <c r="KP236" s="16"/>
      <c r="KQ236" s="16"/>
      <c r="KR236" s="16"/>
      <c r="KS236" s="16"/>
      <c r="KT236" s="16"/>
      <c r="KU236" s="16"/>
      <c r="KV236" s="16"/>
      <c r="KW236" s="16"/>
      <c r="KX236" s="16"/>
      <c r="KY236" s="16"/>
      <c r="KZ236" s="16"/>
      <c r="LA236" s="16"/>
      <c r="LB236" s="16"/>
      <c r="LC236" s="16"/>
      <c r="LD236" s="16"/>
      <c r="LE236" s="16"/>
      <c r="LF236" s="16"/>
      <c r="LG236" s="16"/>
      <c r="LH236" s="16"/>
      <c r="LI236" s="16"/>
      <c r="LJ236" s="16"/>
      <c r="LK236" s="16"/>
      <c r="LL236" s="16"/>
      <c r="LM236" s="16"/>
      <c r="LN236" s="16"/>
      <c r="LO236" s="16"/>
      <c r="LP236" s="16"/>
      <c r="LQ236" s="16"/>
      <c r="LR236" s="16"/>
      <c r="LS236" s="16"/>
      <c r="LT236" s="16"/>
      <c r="LU236" s="16"/>
      <c r="LV236" s="16"/>
      <c r="LW236" s="16"/>
      <c r="LX236" s="16"/>
      <c r="LY236" s="16"/>
      <c r="LZ236" s="16"/>
      <c r="MA236" s="16"/>
      <c r="MB236" s="16"/>
      <c r="MC236" s="16"/>
      <c r="MD236" s="16"/>
      <c r="ME236" s="16"/>
      <c r="MF236" s="16"/>
      <c r="MG236" s="16"/>
      <c r="MH236" s="16"/>
      <c r="MI236" s="16"/>
      <c r="MJ236" s="16"/>
      <c r="MK236" s="16"/>
      <c r="ML236" s="16"/>
      <c r="MM236" s="16"/>
      <c r="MN236" s="16"/>
      <c r="MO236" s="16"/>
      <c r="MP236" s="16"/>
      <c r="MQ236" s="16"/>
      <c r="MR236" s="16"/>
      <c r="MS236" s="16"/>
      <c r="MT236" s="16"/>
      <c r="MU236" s="16"/>
      <c r="MV236" s="16"/>
      <c r="MW236" s="16"/>
      <c r="MX236" s="16"/>
      <c r="MY236" s="16"/>
      <c r="MZ236" s="16"/>
      <c r="NA236" s="16"/>
      <c r="NB236" s="16"/>
      <c r="NC236" s="16"/>
      <c r="ND236" s="16"/>
      <c r="NE236" s="16"/>
      <c r="NF236" s="16"/>
      <c r="NG236" s="16"/>
      <c r="NH236" s="16"/>
      <c r="NI236" s="16"/>
      <c r="NJ236" s="16"/>
      <c r="NK236" s="16"/>
      <c r="NL236" s="16"/>
      <c r="NM236" s="16"/>
      <c r="NN236" s="16"/>
      <c r="NO236" s="16"/>
      <c r="NP236" s="16"/>
      <c r="NQ236" s="16"/>
      <c r="NR236" s="16"/>
      <c r="NS236" s="16"/>
      <c r="NT236" s="16"/>
      <c r="NU236" s="16"/>
      <c r="NV236" s="16"/>
      <c r="NW236" s="16"/>
      <c r="NX236" s="16"/>
      <c r="NY236" s="16"/>
      <c r="NZ236" s="16"/>
      <c r="OA236" s="16"/>
      <c r="OB236" s="16"/>
      <c r="OC236" s="16"/>
      <c r="OD236" s="16"/>
      <c r="OE236" s="16"/>
      <c r="OF236" s="16"/>
      <c r="OG236" s="16"/>
      <c r="OH236" s="16"/>
      <c r="OI236" s="16"/>
      <c r="OJ236" s="16"/>
      <c r="OK236" s="16"/>
      <c r="OL236" s="16"/>
      <c r="OM236" s="16"/>
      <c r="ON236" s="16"/>
      <c r="OO236" s="16"/>
      <c r="OP236" s="16"/>
      <c r="OQ236" s="16"/>
      <c r="OR236" s="16"/>
      <c r="OS236" s="16"/>
      <c r="OT236" s="16"/>
      <c r="OU236" s="16"/>
      <c r="OV236" s="16"/>
      <c r="OW236" s="16"/>
      <c r="OX236" s="16"/>
      <c r="OY236" s="16"/>
      <c r="OZ236" s="16"/>
      <c r="PA236" s="16"/>
      <c r="PB236" s="16"/>
      <c r="PC236" s="16"/>
      <c r="PD236" s="16"/>
      <c r="PE236" s="16"/>
      <c r="PF236" s="16"/>
      <c r="PG236" s="16"/>
      <c r="PH236" s="16"/>
      <c r="PI236" s="16"/>
      <c r="PJ236" s="16"/>
      <c r="PK236" s="16"/>
      <c r="PL236" s="16"/>
      <c r="PM236" s="16"/>
      <c r="PN236" s="16"/>
      <c r="PO236" s="16"/>
      <c r="PP236" s="16"/>
      <c r="PQ236" s="16"/>
      <c r="PR236" s="16"/>
      <c r="PS236" s="16"/>
      <c r="PT236" s="16"/>
      <c r="PU236" s="16"/>
      <c r="PV236" s="16"/>
      <c r="PW236" s="16"/>
      <c r="PX236" s="16"/>
      <c r="PY236" s="16"/>
      <c r="PZ236" s="16"/>
      <c r="QA236" s="16"/>
      <c r="QB236" s="16"/>
      <c r="QC236" s="16"/>
      <c r="QD236" s="16"/>
      <c r="QE236" s="16"/>
      <c r="QF236" s="16"/>
      <c r="QG236" s="16"/>
      <c r="QH236" s="16"/>
      <c r="QI236" s="16"/>
      <c r="QJ236" s="16"/>
      <c r="QK236" s="16"/>
      <c r="QL236" s="16"/>
      <c r="QM236" s="16"/>
      <c r="QN236" s="16"/>
      <c r="QO236" s="16"/>
      <c r="QP236" s="16"/>
      <c r="QQ236" s="16"/>
      <c r="QR236" s="16"/>
      <c r="QS236" s="16"/>
      <c r="QT236" s="16"/>
      <c r="QU236" s="16"/>
      <c r="QV236" s="16"/>
      <c r="QW236" s="16"/>
      <c r="QX236" s="16"/>
      <c r="QY236" s="16"/>
      <c r="QZ236" s="16"/>
      <c r="RA236" s="16"/>
      <c r="RB236" s="16"/>
      <c r="RC236" s="16"/>
      <c r="RD236" s="16"/>
      <c r="RE236" s="16"/>
      <c r="RF236" s="16"/>
      <c r="RG236" s="16"/>
      <c r="RH236" s="16"/>
      <c r="RI236" s="16"/>
      <c r="RJ236" s="16"/>
      <c r="RK236" s="16"/>
      <c r="RL236" s="16"/>
      <c r="RM236" s="16"/>
      <c r="RN236" s="16"/>
      <c r="RO236" s="16"/>
      <c r="RP236" s="16"/>
      <c r="RQ236" s="16"/>
      <c r="RR236" s="16"/>
      <c r="RS236" s="16"/>
      <c r="RT236" s="16"/>
      <c r="RU236" s="16"/>
      <c r="RV236" s="16"/>
      <c r="RW236" s="16"/>
      <c r="RX236" s="16"/>
      <c r="RY236" s="16"/>
      <c r="RZ236" s="16"/>
      <c r="SA236" s="16"/>
      <c r="SB236" s="16"/>
      <c r="SC236" s="16"/>
      <c r="SD236" s="16"/>
      <c r="SE236" s="16"/>
      <c r="SF236" s="16"/>
      <c r="SG236" s="16"/>
      <c r="SH236" s="16"/>
      <c r="SI236" s="16"/>
      <c r="SJ236" s="16"/>
      <c r="SK236" s="16"/>
      <c r="SL236" s="16"/>
      <c r="SM236" s="16"/>
      <c r="SN236" s="16"/>
      <c r="SO236" s="16"/>
      <c r="SP236" s="16"/>
      <c r="SQ236" s="16"/>
      <c r="SR236" s="16"/>
      <c r="SS236" s="16"/>
      <c r="ST236" s="16"/>
      <c r="SU236" s="16"/>
      <c r="SV236" s="16"/>
      <c r="SW236" s="16"/>
      <c r="SX236" s="16"/>
      <c r="SY236" s="16"/>
      <c r="SZ236" s="16"/>
      <c r="TA236" s="16"/>
      <c r="TB236" s="16"/>
      <c r="TC236" s="16"/>
      <c r="TD236" s="16"/>
      <c r="TE236" s="16"/>
      <c r="TF236" s="16"/>
      <c r="TG236" s="16"/>
      <c r="TH236" s="16"/>
      <c r="TI236" s="16"/>
      <c r="TJ236" s="16"/>
      <c r="TK236" s="16"/>
      <c r="TL236" s="16"/>
      <c r="TM236" s="16"/>
      <c r="TN236" s="16"/>
      <c r="TO236" s="16"/>
      <c r="TP236" s="16"/>
    </row>
    <row r="237" spans="1:536" s="98" customFormat="1" x14ac:dyDescent="0.35">
      <c r="A237" s="623"/>
      <c r="B237" s="623"/>
      <c r="C237" s="623"/>
      <c r="D237" s="16"/>
      <c r="E237" s="16"/>
      <c r="F237" s="623"/>
      <c r="G237" s="623"/>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c r="GK237" s="16"/>
      <c r="GL237" s="16"/>
      <c r="GM237" s="16"/>
      <c r="GN237" s="16"/>
      <c r="GO237" s="16"/>
      <c r="GP237" s="16"/>
      <c r="GQ237" s="16"/>
      <c r="GR237" s="16"/>
      <c r="GS237" s="16"/>
      <c r="GT237" s="16"/>
      <c r="GU237" s="16"/>
      <c r="GV237" s="16"/>
      <c r="GW237" s="16"/>
      <c r="GX237" s="16"/>
      <c r="GY237" s="16"/>
      <c r="GZ237" s="16"/>
      <c r="HA237" s="16"/>
      <c r="HB237" s="16"/>
      <c r="HC237" s="16"/>
      <c r="HD237" s="16"/>
      <c r="HE237" s="16"/>
      <c r="HF237" s="16"/>
      <c r="HG237" s="16"/>
      <c r="HH237" s="16"/>
      <c r="HI237" s="16"/>
      <c r="HJ237" s="16"/>
      <c r="HK237" s="16"/>
      <c r="HL237" s="16"/>
      <c r="HM237" s="16"/>
      <c r="HN237" s="16"/>
      <c r="HO237" s="16"/>
      <c r="HP237" s="16"/>
      <c r="HQ237" s="16"/>
      <c r="HR237" s="16"/>
      <c r="HS237" s="16"/>
      <c r="HT237" s="16"/>
      <c r="HU237" s="16"/>
      <c r="HV237" s="16"/>
      <c r="HW237" s="16"/>
      <c r="HX237" s="16"/>
      <c r="HY237" s="16"/>
      <c r="HZ237" s="16"/>
      <c r="IA237" s="16"/>
      <c r="IB237" s="16"/>
      <c r="IC237" s="16"/>
      <c r="ID237" s="16"/>
      <c r="IE237" s="16"/>
      <c r="IF237" s="16"/>
      <c r="IG237" s="16"/>
      <c r="IH237" s="16"/>
      <c r="II237" s="16"/>
      <c r="IJ237" s="16"/>
      <c r="IK237" s="16"/>
      <c r="IL237" s="16"/>
      <c r="IM237" s="16"/>
      <c r="IN237" s="16"/>
      <c r="IO237" s="16"/>
      <c r="IP237" s="16"/>
      <c r="IQ237" s="16"/>
      <c r="IR237" s="16"/>
      <c r="IS237" s="16"/>
      <c r="IT237" s="16"/>
      <c r="IU237" s="16"/>
      <c r="IV237" s="16"/>
      <c r="IW237" s="16"/>
      <c r="IX237" s="16"/>
      <c r="IY237" s="16"/>
      <c r="IZ237" s="16"/>
      <c r="JA237" s="16"/>
      <c r="JB237" s="16"/>
      <c r="JC237" s="16"/>
      <c r="JD237" s="16"/>
      <c r="JE237" s="16"/>
      <c r="JF237" s="16"/>
      <c r="JG237" s="16"/>
      <c r="JH237" s="16"/>
      <c r="JI237" s="16"/>
      <c r="JJ237" s="16"/>
      <c r="JK237" s="16"/>
      <c r="JL237" s="16"/>
      <c r="JM237" s="16"/>
      <c r="JN237" s="16"/>
      <c r="JO237" s="16"/>
      <c r="JP237" s="16"/>
      <c r="JQ237" s="16"/>
      <c r="JR237" s="16"/>
      <c r="JS237" s="16"/>
      <c r="JT237" s="16"/>
      <c r="JU237" s="16"/>
      <c r="JV237" s="16"/>
      <c r="JW237" s="16"/>
      <c r="JX237" s="16"/>
      <c r="JY237" s="16"/>
      <c r="JZ237" s="16"/>
      <c r="KA237" s="16"/>
      <c r="KB237" s="16"/>
      <c r="KC237" s="16"/>
      <c r="KD237" s="16"/>
      <c r="KE237" s="16"/>
      <c r="KF237" s="16"/>
      <c r="KG237" s="16"/>
      <c r="KH237" s="16"/>
      <c r="KI237" s="16"/>
      <c r="KJ237" s="16"/>
      <c r="KK237" s="16"/>
      <c r="KL237" s="16"/>
      <c r="KM237" s="16"/>
      <c r="KN237" s="16"/>
      <c r="KO237" s="16"/>
      <c r="KP237" s="16"/>
      <c r="KQ237" s="16"/>
      <c r="KR237" s="16"/>
      <c r="KS237" s="16"/>
      <c r="KT237" s="16"/>
      <c r="KU237" s="16"/>
      <c r="KV237" s="16"/>
      <c r="KW237" s="16"/>
      <c r="KX237" s="16"/>
      <c r="KY237" s="16"/>
      <c r="KZ237" s="16"/>
      <c r="LA237" s="16"/>
      <c r="LB237" s="16"/>
      <c r="LC237" s="16"/>
      <c r="LD237" s="16"/>
      <c r="LE237" s="16"/>
      <c r="LF237" s="16"/>
      <c r="LG237" s="16"/>
      <c r="LH237" s="16"/>
      <c r="LI237" s="16"/>
      <c r="LJ237" s="16"/>
      <c r="LK237" s="16"/>
      <c r="LL237" s="16"/>
      <c r="LM237" s="16"/>
      <c r="LN237" s="16"/>
      <c r="LO237" s="16"/>
      <c r="LP237" s="16"/>
      <c r="LQ237" s="16"/>
      <c r="LR237" s="16"/>
      <c r="LS237" s="16"/>
      <c r="LT237" s="16"/>
      <c r="LU237" s="16"/>
      <c r="LV237" s="16"/>
      <c r="LW237" s="16"/>
      <c r="LX237" s="16"/>
      <c r="LY237" s="16"/>
      <c r="LZ237" s="16"/>
      <c r="MA237" s="16"/>
      <c r="MB237" s="16"/>
      <c r="MC237" s="16"/>
      <c r="MD237" s="16"/>
      <c r="ME237" s="16"/>
      <c r="MF237" s="16"/>
      <c r="MG237" s="16"/>
      <c r="MH237" s="16"/>
      <c r="MI237" s="16"/>
      <c r="MJ237" s="16"/>
      <c r="MK237" s="16"/>
      <c r="ML237" s="16"/>
      <c r="MM237" s="16"/>
      <c r="MN237" s="16"/>
      <c r="MO237" s="16"/>
      <c r="MP237" s="16"/>
      <c r="MQ237" s="16"/>
      <c r="MR237" s="16"/>
      <c r="MS237" s="16"/>
      <c r="MT237" s="16"/>
      <c r="MU237" s="16"/>
      <c r="MV237" s="16"/>
      <c r="MW237" s="16"/>
      <c r="MX237" s="16"/>
      <c r="MY237" s="16"/>
      <c r="MZ237" s="16"/>
      <c r="NA237" s="16"/>
      <c r="NB237" s="16"/>
      <c r="NC237" s="16"/>
      <c r="ND237" s="16"/>
      <c r="NE237" s="16"/>
      <c r="NF237" s="16"/>
      <c r="NG237" s="16"/>
      <c r="NH237" s="16"/>
      <c r="NI237" s="16"/>
      <c r="NJ237" s="16"/>
      <c r="NK237" s="16"/>
      <c r="NL237" s="16"/>
      <c r="NM237" s="16"/>
      <c r="NN237" s="16"/>
      <c r="NO237" s="16"/>
      <c r="NP237" s="16"/>
      <c r="NQ237" s="16"/>
      <c r="NR237" s="16"/>
      <c r="NS237" s="16"/>
      <c r="NT237" s="16"/>
      <c r="NU237" s="16"/>
      <c r="NV237" s="16"/>
      <c r="NW237" s="16"/>
      <c r="NX237" s="16"/>
      <c r="NY237" s="16"/>
      <c r="NZ237" s="16"/>
      <c r="OA237" s="16"/>
      <c r="OB237" s="16"/>
      <c r="OC237" s="16"/>
      <c r="OD237" s="16"/>
      <c r="OE237" s="16"/>
      <c r="OF237" s="16"/>
      <c r="OG237" s="16"/>
      <c r="OH237" s="16"/>
      <c r="OI237" s="16"/>
      <c r="OJ237" s="16"/>
      <c r="OK237" s="16"/>
      <c r="OL237" s="16"/>
      <c r="OM237" s="16"/>
      <c r="ON237" s="16"/>
      <c r="OO237" s="16"/>
      <c r="OP237" s="16"/>
      <c r="OQ237" s="16"/>
      <c r="OR237" s="16"/>
      <c r="OS237" s="16"/>
      <c r="OT237" s="16"/>
      <c r="OU237" s="16"/>
      <c r="OV237" s="16"/>
      <c r="OW237" s="16"/>
      <c r="OX237" s="16"/>
      <c r="OY237" s="16"/>
      <c r="OZ237" s="16"/>
      <c r="PA237" s="16"/>
      <c r="PB237" s="16"/>
      <c r="PC237" s="16"/>
      <c r="PD237" s="16"/>
      <c r="PE237" s="16"/>
      <c r="PF237" s="16"/>
      <c r="PG237" s="16"/>
      <c r="PH237" s="16"/>
      <c r="PI237" s="16"/>
      <c r="PJ237" s="16"/>
      <c r="PK237" s="16"/>
      <c r="PL237" s="16"/>
      <c r="PM237" s="16"/>
      <c r="PN237" s="16"/>
      <c r="PO237" s="16"/>
      <c r="PP237" s="16"/>
      <c r="PQ237" s="16"/>
      <c r="PR237" s="16"/>
      <c r="PS237" s="16"/>
      <c r="PT237" s="16"/>
      <c r="PU237" s="16"/>
      <c r="PV237" s="16"/>
      <c r="PW237" s="16"/>
      <c r="PX237" s="16"/>
      <c r="PY237" s="16"/>
      <c r="PZ237" s="16"/>
      <c r="QA237" s="16"/>
      <c r="QB237" s="16"/>
      <c r="QC237" s="16"/>
      <c r="QD237" s="16"/>
      <c r="QE237" s="16"/>
      <c r="QF237" s="16"/>
      <c r="QG237" s="16"/>
      <c r="QH237" s="16"/>
      <c r="QI237" s="16"/>
      <c r="QJ237" s="16"/>
      <c r="QK237" s="16"/>
      <c r="QL237" s="16"/>
      <c r="QM237" s="16"/>
      <c r="QN237" s="16"/>
      <c r="QO237" s="16"/>
      <c r="QP237" s="16"/>
      <c r="QQ237" s="16"/>
      <c r="QR237" s="16"/>
      <c r="QS237" s="16"/>
      <c r="QT237" s="16"/>
      <c r="QU237" s="16"/>
      <c r="QV237" s="16"/>
      <c r="QW237" s="16"/>
      <c r="QX237" s="16"/>
      <c r="QY237" s="16"/>
      <c r="QZ237" s="16"/>
      <c r="RA237" s="16"/>
      <c r="RB237" s="16"/>
      <c r="RC237" s="16"/>
      <c r="RD237" s="16"/>
      <c r="RE237" s="16"/>
      <c r="RF237" s="16"/>
      <c r="RG237" s="16"/>
      <c r="RH237" s="16"/>
      <c r="RI237" s="16"/>
      <c r="RJ237" s="16"/>
      <c r="RK237" s="16"/>
      <c r="RL237" s="16"/>
      <c r="RM237" s="16"/>
      <c r="RN237" s="16"/>
      <c r="RO237" s="16"/>
      <c r="RP237" s="16"/>
      <c r="RQ237" s="16"/>
      <c r="RR237" s="16"/>
      <c r="RS237" s="16"/>
      <c r="RT237" s="16"/>
      <c r="RU237" s="16"/>
      <c r="RV237" s="16"/>
      <c r="RW237" s="16"/>
      <c r="RX237" s="16"/>
      <c r="RY237" s="16"/>
      <c r="RZ237" s="16"/>
      <c r="SA237" s="16"/>
      <c r="SB237" s="16"/>
      <c r="SC237" s="16"/>
      <c r="SD237" s="16"/>
      <c r="SE237" s="16"/>
      <c r="SF237" s="16"/>
      <c r="SG237" s="16"/>
      <c r="SH237" s="16"/>
      <c r="SI237" s="16"/>
      <c r="SJ237" s="16"/>
      <c r="SK237" s="16"/>
      <c r="SL237" s="16"/>
      <c r="SM237" s="16"/>
      <c r="SN237" s="16"/>
      <c r="SO237" s="16"/>
      <c r="SP237" s="16"/>
      <c r="SQ237" s="16"/>
      <c r="SR237" s="16"/>
      <c r="SS237" s="16"/>
      <c r="ST237" s="16"/>
      <c r="SU237" s="16"/>
      <c r="SV237" s="16"/>
      <c r="SW237" s="16"/>
      <c r="SX237" s="16"/>
      <c r="SY237" s="16"/>
      <c r="SZ237" s="16"/>
      <c r="TA237" s="16"/>
      <c r="TB237" s="16"/>
      <c r="TC237" s="16"/>
      <c r="TD237" s="16"/>
      <c r="TE237" s="16"/>
      <c r="TF237" s="16"/>
      <c r="TG237" s="16"/>
      <c r="TH237" s="16"/>
      <c r="TI237" s="16"/>
      <c r="TJ237" s="16"/>
      <c r="TK237" s="16"/>
      <c r="TL237" s="16"/>
      <c r="TM237" s="16"/>
      <c r="TN237" s="16"/>
      <c r="TO237" s="16"/>
      <c r="TP237" s="16"/>
    </row>
    <row r="238" spans="1:536" s="98" customFormat="1" x14ac:dyDescent="0.35">
      <c r="A238" s="623"/>
      <c r="B238" s="623"/>
      <c r="C238" s="623"/>
      <c r="D238" s="16"/>
      <c r="E238" s="16"/>
      <c r="F238" s="623"/>
      <c r="G238" s="623"/>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D238" s="16"/>
      <c r="GE238" s="16"/>
      <c r="GF238" s="16"/>
      <c r="GG238" s="16"/>
      <c r="GH238" s="16"/>
      <c r="GI238" s="16"/>
      <c r="GJ238" s="16"/>
      <c r="GK238" s="16"/>
      <c r="GL238" s="16"/>
      <c r="GM238" s="16"/>
      <c r="GN238" s="16"/>
      <c r="GO238" s="16"/>
      <c r="GP238" s="16"/>
      <c r="GQ238" s="16"/>
      <c r="GR238" s="16"/>
      <c r="GS238" s="16"/>
      <c r="GT238" s="16"/>
      <c r="GU238" s="16"/>
      <c r="GV238" s="16"/>
      <c r="GW238" s="16"/>
      <c r="GX238" s="16"/>
      <c r="GY238" s="16"/>
      <c r="GZ238" s="16"/>
      <c r="HA238" s="16"/>
      <c r="HB238" s="16"/>
      <c r="HC238" s="16"/>
      <c r="HD238" s="16"/>
      <c r="HE238" s="16"/>
      <c r="HF238" s="16"/>
      <c r="HG238" s="16"/>
      <c r="HH238" s="16"/>
      <c r="HI238" s="16"/>
      <c r="HJ238" s="16"/>
      <c r="HK238" s="16"/>
      <c r="HL238" s="16"/>
      <c r="HM238" s="16"/>
      <c r="HN238" s="16"/>
      <c r="HO238" s="16"/>
      <c r="HP238" s="16"/>
      <c r="HQ238" s="16"/>
      <c r="HR238" s="16"/>
      <c r="HS238" s="16"/>
      <c r="HT238" s="16"/>
      <c r="HU238" s="16"/>
      <c r="HV238" s="16"/>
      <c r="HW238" s="16"/>
      <c r="HX238" s="16"/>
      <c r="HY238" s="16"/>
      <c r="HZ238" s="16"/>
      <c r="IA238" s="16"/>
      <c r="IB238" s="16"/>
      <c r="IC238" s="16"/>
      <c r="ID238" s="16"/>
      <c r="IE238" s="16"/>
      <c r="IF238" s="16"/>
      <c r="IG238" s="16"/>
      <c r="IH238" s="16"/>
      <c r="II238" s="16"/>
      <c r="IJ238" s="16"/>
      <c r="IK238" s="16"/>
      <c r="IL238" s="16"/>
      <c r="IM238" s="16"/>
      <c r="IN238" s="16"/>
      <c r="IO238" s="16"/>
      <c r="IP238" s="16"/>
      <c r="IQ238" s="16"/>
      <c r="IR238" s="16"/>
      <c r="IS238" s="16"/>
      <c r="IT238" s="16"/>
      <c r="IU238" s="16"/>
      <c r="IV238" s="16"/>
      <c r="IW238" s="16"/>
      <c r="IX238" s="16"/>
      <c r="IY238" s="16"/>
      <c r="IZ238" s="16"/>
      <c r="JA238" s="16"/>
      <c r="JB238" s="16"/>
      <c r="JC238" s="16"/>
      <c r="JD238" s="16"/>
      <c r="JE238" s="16"/>
      <c r="JF238" s="16"/>
      <c r="JG238" s="16"/>
      <c r="JH238" s="16"/>
      <c r="JI238" s="16"/>
      <c r="JJ238" s="16"/>
      <c r="JK238" s="16"/>
      <c r="JL238" s="16"/>
      <c r="JM238" s="16"/>
      <c r="JN238" s="16"/>
      <c r="JO238" s="16"/>
      <c r="JP238" s="16"/>
      <c r="JQ238" s="16"/>
      <c r="JR238" s="16"/>
      <c r="JS238" s="16"/>
      <c r="JT238" s="16"/>
      <c r="JU238" s="16"/>
      <c r="JV238" s="16"/>
      <c r="JW238" s="16"/>
      <c r="JX238" s="16"/>
      <c r="JY238" s="16"/>
      <c r="JZ238" s="16"/>
      <c r="KA238" s="16"/>
      <c r="KB238" s="16"/>
      <c r="KC238" s="16"/>
      <c r="KD238" s="16"/>
      <c r="KE238" s="16"/>
      <c r="KF238" s="16"/>
      <c r="KG238" s="16"/>
      <c r="KH238" s="16"/>
      <c r="KI238" s="16"/>
      <c r="KJ238" s="16"/>
      <c r="KK238" s="16"/>
      <c r="KL238" s="16"/>
      <c r="KM238" s="16"/>
      <c r="KN238" s="16"/>
      <c r="KO238" s="16"/>
      <c r="KP238" s="16"/>
      <c r="KQ238" s="16"/>
      <c r="KR238" s="16"/>
      <c r="KS238" s="16"/>
      <c r="KT238" s="16"/>
      <c r="KU238" s="16"/>
      <c r="KV238" s="16"/>
      <c r="KW238" s="16"/>
      <c r="KX238" s="16"/>
      <c r="KY238" s="16"/>
      <c r="KZ238" s="16"/>
      <c r="LA238" s="16"/>
      <c r="LB238" s="16"/>
      <c r="LC238" s="16"/>
      <c r="LD238" s="16"/>
      <c r="LE238" s="16"/>
      <c r="LF238" s="16"/>
      <c r="LG238" s="16"/>
      <c r="LH238" s="16"/>
      <c r="LI238" s="16"/>
      <c r="LJ238" s="16"/>
      <c r="LK238" s="16"/>
      <c r="LL238" s="16"/>
      <c r="LM238" s="16"/>
      <c r="LN238" s="16"/>
      <c r="LO238" s="16"/>
      <c r="LP238" s="16"/>
      <c r="LQ238" s="16"/>
      <c r="LR238" s="16"/>
      <c r="LS238" s="16"/>
      <c r="LT238" s="16"/>
      <c r="LU238" s="16"/>
      <c r="LV238" s="16"/>
      <c r="LW238" s="16"/>
      <c r="LX238" s="16"/>
      <c r="LY238" s="16"/>
      <c r="LZ238" s="16"/>
      <c r="MA238" s="16"/>
      <c r="MB238" s="16"/>
      <c r="MC238" s="16"/>
      <c r="MD238" s="16"/>
      <c r="ME238" s="16"/>
      <c r="MF238" s="16"/>
      <c r="MG238" s="16"/>
      <c r="MH238" s="16"/>
      <c r="MI238" s="16"/>
      <c r="MJ238" s="16"/>
      <c r="MK238" s="16"/>
      <c r="ML238" s="16"/>
      <c r="MM238" s="16"/>
      <c r="MN238" s="16"/>
      <c r="MO238" s="16"/>
      <c r="MP238" s="16"/>
      <c r="MQ238" s="16"/>
      <c r="MR238" s="16"/>
      <c r="MS238" s="16"/>
      <c r="MT238" s="16"/>
      <c r="MU238" s="16"/>
      <c r="MV238" s="16"/>
      <c r="MW238" s="16"/>
      <c r="MX238" s="16"/>
      <c r="MY238" s="16"/>
      <c r="MZ238" s="16"/>
      <c r="NA238" s="16"/>
      <c r="NB238" s="16"/>
      <c r="NC238" s="16"/>
      <c r="ND238" s="16"/>
      <c r="NE238" s="16"/>
      <c r="NF238" s="16"/>
      <c r="NG238" s="16"/>
      <c r="NH238" s="16"/>
      <c r="NI238" s="16"/>
      <c r="NJ238" s="16"/>
      <c r="NK238" s="16"/>
      <c r="NL238" s="16"/>
      <c r="NM238" s="16"/>
      <c r="NN238" s="16"/>
      <c r="NO238" s="16"/>
      <c r="NP238" s="16"/>
      <c r="NQ238" s="16"/>
      <c r="NR238" s="16"/>
      <c r="NS238" s="16"/>
      <c r="NT238" s="16"/>
      <c r="NU238" s="16"/>
      <c r="NV238" s="16"/>
      <c r="NW238" s="16"/>
      <c r="NX238" s="16"/>
      <c r="NY238" s="16"/>
      <c r="NZ238" s="16"/>
      <c r="OA238" s="16"/>
      <c r="OB238" s="16"/>
      <c r="OC238" s="16"/>
      <c r="OD238" s="16"/>
      <c r="OE238" s="16"/>
      <c r="OF238" s="16"/>
      <c r="OG238" s="16"/>
      <c r="OH238" s="16"/>
      <c r="OI238" s="16"/>
      <c r="OJ238" s="16"/>
      <c r="OK238" s="16"/>
      <c r="OL238" s="16"/>
      <c r="OM238" s="16"/>
      <c r="ON238" s="16"/>
      <c r="OO238" s="16"/>
      <c r="OP238" s="16"/>
      <c r="OQ238" s="16"/>
      <c r="OR238" s="16"/>
      <c r="OS238" s="16"/>
      <c r="OT238" s="16"/>
      <c r="OU238" s="16"/>
      <c r="OV238" s="16"/>
      <c r="OW238" s="16"/>
      <c r="OX238" s="16"/>
      <c r="OY238" s="16"/>
      <c r="OZ238" s="16"/>
      <c r="PA238" s="16"/>
      <c r="PB238" s="16"/>
      <c r="PC238" s="16"/>
      <c r="PD238" s="16"/>
      <c r="PE238" s="16"/>
      <c r="PF238" s="16"/>
      <c r="PG238" s="16"/>
      <c r="PH238" s="16"/>
      <c r="PI238" s="16"/>
      <c r="PJ238" s="16"/>
      <c r="PK238" s="16"/>
      <c r="PL238" s="16"/>
      <c r="PM238" s="16"/>
      <c r="PN238" s="16"/>
      <c r="PO238" s="16"/>
      <c r="PP238" s="16"/>
      <c r="PQ238" s="16"/>
      <c r="PR238" s="16"/>
      <c r="PS238" s="16"/>
      <c r="PT238" s="16"/>
      <c r="PU238" s="16"/>
      <c r="PV238" s="16"/>
      <c r="PW238" s="16"/>
      <c r="PX238" s="16"/>
      <c r="PY238" s="16"/>
      <c r="PZ238" s="16"/>
      <c r="QA238" s="16"/>
      <c r="QB238" s="16"/>
      <c r="QC238" s="16"/>
      <c r="QD238" s="16"/>
      <c r="QE238" s="16"/>
      <c r="QF238" s="16"/>
      <c r="QG238" s="16"/>
      <c r="QH238" s="16"/>
      <c r="QI238" s="16"/>
      <c r="QJ238" s="16"/>
      <c r="QK238" s="16"/>
      <c r="QL238" s="16"/>
      <c r="QM238" s="16"/>
      <c r="QN238" s="16"/>
      <c r="QO238" s="16"/>
      <c r="QP238" s="16"/>
      <c r="QQ238" s="16"/>
      <c r="QR238" s="16"/>
      <c r="QS238" s="16"/>
      <c r="QT238" s="16"/>
      <c r="QU238" s="16"/>
      <c r="QV238" s="16"/>
      <c r="QW238" s="16"/>
      <c r="QX238" s="16"/>
      <c r="QY238" s="16"/>
      <c r="QZ238" s="16"/>
      <c r="RA238" s="16"/>
      <c r="RB238" s="16"/>
      <c r="RC238" s="16"/>
      <c r="RD238" s="16"/>
      <c r="RE238" s="16"/>
      <c r="RF238" s="16"/>
      <c r="RG238" s="16"/>
      <c r="RH238" s="16"/>
      <c r="RI238" s="16"/>
      <c r="RJ238" s="16"/>
      <c r="RK238" s="16"/>
      <c r="RL238" s="16"/>
      <c r="RM238" s="16"/>
      <c r="RN238" s="16"/>
      <c r="RO238" s="16"/>
      <c r="RP238" s="16"/>
      <c r="RQ238" s="16"/>
      <c r="RR238" s="16"/>
      <c r="RS238" s="16"/>
      <c r="RT238" s="16"/>
      <c r="RU238" s="16"/>
      <c r="RV238" s="16"/>
      <c r="RW238" s="16"/>
      <c r="RX238" s="16"/>
      <c r="RY238" s="16"/>
      <c r="RZ238" s="16"/>
      <c r="SA238" s="16"/>
      <c r="SB238" s="16"/>
      <c r="SC238" s="16"/>
      <c r="SD238" s="16"/>
      <c r="SE238" s="16"/>
      <c r="SF238" s="16"/>
      <c r="SG238" s="16"/>
      <c r="SH238" s="16"/>
      <c r="SI238" s="16"/>
      <c r="SJ238" s="16"/>
      <c r="SK238" s="16"/>
      <c r="SL238" s="16"/>
      <c r="SM238" s="16"/>
      <c r="SN238" s="16"/>
      <c r="SO238" s="16"/>
      <c r="SP238" s="16"/>
      <c r="SQ238" s="16"/>
      <c r="SR238" s="16"/>
      <c r="SS238" s="16"/>
      <c r="ST238" s="16"/>
      <c r="SU238" s="16"/>
      <c r="SV238" s="16"/>
      <c r="SW238" s="16"/>
      <c r="SX238" s="16"/>
      <c r="SY238" s="16"/>
      <c r="SZ238" s="16"/>
      <c r="TA238" s="16"/>
      <c r="TB238" s="16"/>
      <c r="TC238" s="16"/>
      <c r="TD238" s="16"/>
      <c r="TE238" s="16"/>
      <c r="TF238" s="16"/>
      <c r="TG238" s="16"/>
      <c r="TH238" s="16"/>
      <c r="TI238" s="16"/>
      <c r="TJ238" s="16"/>
      <c r="TK238" s="16"/>
      <c r="TL238" s="16"/>
      <c r="TM238" s="16"/>
      <c r="TN238" s="16"/>
      <c r="TO238" s="16"/>
      <c r="TP238" s="16"/>
    </row>
    <row r="239" spans="1:536" s="98" customFormat="1" x14ac:dyDescent="0.35">
      <c r="A239" s="623"/>
      <c r="B239" s="623"/>
      <c r="C239" s="623"/>
      <c r="D239" s="16"/>
      <c r="E239" s="16"/>
      <c r="F239" s="623"/>
      <c r="G239" s="623"/>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c r="CO239" s="16"/>
      <c r="CP239" s="16"/>
      <c r="CQ239" s="16"/>
      <c r="CR239" s="16"/>
      <c r="CS239" s="16"/>
      <c r="CT239" s="16"/>
      <c r="CU239" s="16"/>
      <c r="CV239" s="16"/>
      <c r="CW239" s="16"/>
      <c r="CX239" s="16"/>
      <c r="CY239" s="16"/>
      <c r="CZ239" s="16"/>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6"/>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c r="FL239" s="16"/>
      <c r="FM239" s="16"/>
      <c r="FN239" s="16"/>
      <c r="FO239" s="16"/>
      <c r="FP239" s="16"/>
      <c r="FQ239" s="16"/>
      <c r="FR239" s="16"/>
      <c r="FS239" s="16"/>
      <c r="FT239" s="16"/>
      <c r="FU239" s="16"/>
      <c r="FV239" s="16"/>
      <c r="FW239" s="16"/>
      <c r="FX239" s="16"/>
      <c r="FY239" s="16"/>
      <c r="FZ239" s="16"/>
      <c r="GA239" s="16"/>
      <c r="GB239" s="16"/>
      <c r="GC239" s="16"/>
      <c r="GD239" s="16"/>
      <c r="GE239" s="16"/>
      <c r="GF239" s="16"/>
      <c r="GG239" s="16"/>
      <c r="GH239" s="16"/>
      <c r="GI239" s="16"/>
      <c r="GJ239" s="16"/>
      <c r="GK239" s="16"/>
      <c r="GL239" s="16"/>
      <c r="GM239" s="16"/>
      <c r="GN239" s="16"/>
      <c r="GO239" s="16"/>
      <c r="GP239" s="16"/>
      <c r="GQ239" s="16"/>
      <c r="GR239" s="16"/>
      <c r="GS239" s="16"/>
      <c r="GT239" s="16"/>
      <c r="GU239" s="16"/>
      <c r="GV239" s="16"/>
      <c r="GW239" s="16"/>
      <c r="GX239" s="16"/>
      <c r="GY239" s="16"/>
      <c r="GZ239" s="16"/>
      <c r="HA239" s="16"/>
      <c r="HB239" s="16"/>
      <c r="HC239" s="16"/>
      <c r="HD239" s="16"/>
      <c r="HE239" s="16"/>
      <c r="HF239" s="16"/>
      <c r="HG239" s="16"/>
      <c r="HH239" s="16"/>
      <c r="HI239" s="16"/>
      <c r="HJ239" s="16"/>
      <c r="HK239" s="16"/>
      <c r="HL239" s="16"/>
      <c r="HM239" s="16"/>
      <c r="HN239" s="16"/>
      <c r="HO239" s="16"/>
      <c r="HP239" s="16"/>
      <c r="HQ239" s="16"/>
      <c r="HR239" s="16"/>
      <c r="HS239" s="16"/>
      <c r="HT239" s="16"/>
      <c r="HU239" s="16"/>
      <c r="HV239" s="16"/>
      <c r="HW239" s="16"/>
      <c r="HX239" s="16"/>
      <c r="HY239" s="16"/>
      <c r="HZ239" s="16"/>
      <c r="IA239" s="16"/>
      <c r="IB239" s="16"/>
      <c r="IC239" s="16"/>
      <c r="ID239" s="16"/>
      <c r="IE239" s="16"/>
      <c r="IF239" s="16"/>
      <c r="IG239" s="16"/>
      <c r="IH239" s="16"/>
      <c r="II239" s="16"/>
      <c r="IJ239" s="16"/>
      <c r="IK239" s="16"/>
      <c r="IL239" s="16"/>
      <c r="IM239" s="16"/>
      <c r="IN239" s="16"/>
      <c r="IO239" s="16"/>
      <c r="IP239" s="16"/>
      <c r="IQ239" s="16"/>
      <c r="IR239" s="16"/>
      <c r="IS239" s="16"/>
      <c r="IT239" s="16"/>
      <c r="IU239" s="16"/>
      <c r="IV239" s="16"/>
      <c r="IW239" s="16"/>
      <c r="IX239" s="16"/>
      <c r="IY239" s="16"/>
      <c r="IZ239" s="16"/>
      <c r="JA239" s="16"/>
      <c r="JB239" s="16"/>
      <c r="JC239" s="16"/>
      <c r="JD239" s="16"/>
      <c r="JE239" s="16"/>
      <c r="JF239" s="16"/>
      <c r="JG239" s="16"/>
      <c r="JH239" s="16"/>
      <c r="JI239" s="16"/>
      <c r="JJ239" s="16"/>
      <c r="JK239" s="16"/>
      <c r="JL239" s="16"/>
      <c r="JM239" s="16"/>
      <c r="JN239" s="16"/>
      <c r="JO239" s="16"/>
      <c r="JP239" s="16"/>
      <c r="JQ239" s="16"/>
      <c r="JR239" s="16"/>
      <c r="JS239" s="16"/>
      <c r="JT239" s="16"/>
      <c r="JU239" s="16"/>
      <c r="JV239" s="16"/>
      <c r="JW239" s="16"/>
      <c r="JX239" s="16"/>
      <c r="JY239" s="16"/>
      <c r="JZ239" s="16"/>
      <c r="KA239" s="16"/>
      <c r="KB239" s="16"/>
      <c r="KC239" s="16"/>
      <c r="KD239" s="16"/>
      <c r="KE239" s="16"/>
      <c r="KF239" s="16"/>
      <c r="KG239" s="16"/>
      <c r="KH239" s="16"/>
      <c r="KI239" s="16"/>
      <c r="KJ239" s="16"/>
      <c r="KK239" s="16"/>
      <c r="KL239" s="16"/>
      <c r="KM239" s="16"/>
      <c r="KN239" s="16"/>
      <c r="KO239" s="16"/>
      <c r="KP239" s="16"/>
      <c r="KQ239" s="16"/>
      <c r="KR239" s="16"/>
      <c r="KS239" s="16"/>
      <c r="KT239" s="16"/>
      <c r="KU239" s="16"/>
      <c r="KV239" s="16"/>
      <c r="KW239" s="16"/>
      <c r="KX239" s="16"/>
      <c r="KY239" s="16"/>
      <c r="KZ239" s="16"/>
      <c r="LA239" s="16"/>
      <c r="LB239" s="16"/>
      <c r="LC239" s="16"/>
      <c r="LD239" s="16"/>
      <c r="LE239" s="16"/>
      <c r="LF239" s="16"/>
      <c r="LG239" s="16"/>
      <c r="LH239" s="16"/>
      <c r="LI239" s="16"/>
      <c r="LJ239" s="16"/>
      <c r="LK239" s="16"/>
      <c r="LL239" s="16"/>
      <c r="LM239" s="16"/>
      <c r="LN239" s="16"/>
      <c r="LO239" s="16"/>
      <c r="LP239" s="16"/>
      <c r="LQ239" s="16"/>
      <c r="LR239" s="16"/>
      <c r="LS239" s="16"/>
      <c r="LT239" s="16"/>
      <c r="LU239" s="16"/>
      <c r="LV239" s="16"/>
      <c r="LW239" s="16"/>
      <c r="LX239" s="16"/>
      <c r="LY239" s="16"/>
      <c r="LZ239" s="16"/>
      <c r="MA239" s="16"/>
      <c r="MB239" s="16"/>
      <c r="MC239" s="16"/>
      <c r="MD239" s="16"/>
      <c r="ME239" s="16"/>
      <c r="MF239" s="16"/>
      <c r="MG239" s="16"/>
      <c r="MH239" s="16"/>
      <c r="MI239" s="16"/>
      <c r="MJ239" s="16"/>
      <c r="MK239" s="16"/>
      <c r="ML239" s="16"/>
      <c r="MM239" s="16"/>
      <c r="MN239" s="16"/>
      <c r="MO239" s="16"/>
      <c r="MP239" s="16"/>
      <c r="MQ239" s="16"/>
      <c r="MR239" s="16"/>
      <c r="MS239" s="16"/>
      <c r="MT239" s="16"/>
      <c r="MU239" s="16"/>
      <c r="MV239" s="16"/>
      <c r="MW239" s="16"/>
      <c r="MX239" s="16"/>
      <c r="MY239" s="16"/>
      <c r="MZ239" s="16"/>
      <c r="NA239" s="16"/>
      <c r="NB239" s="16"/>
      <c r="NC239" s="16"/>
      <c r="ND239" s="16"/>
      <c r="NE239" s="16"/>
      <c r="NF239" s="16"/>
      <c r="NG239" s="16"/>
      <c r="NH239" s="16"/>
      <c r="NI239" s="16"/>
      <c r="NJ239" s="16"/>
      <c r="NK239" s="16"/>
      <c r="NL239" s="16"/>
      <c r="NM239" s="16"/>
      <c r="NN239" s="16"/>
      <c r="NO239" s="16"/>
      <c r="NP239" s="16"/>
      <c r="NQ239" s="16"/>
      <c r="NR239" s="16"/>
      <c r="NS239" s="16"/>
      <c r="NT239" s="16"/>
      <c r="NU239" s="16"/>
      <c r="NV239" s="16"/>
      <c r="NW239" s="16"/>
      <c r="NX239" s="16"/>
      <c r="NY239" s="16"/>
      <c r="NZ239" s="16"/>
      <c r="OA239" s="16"/>
      <c r="OB239" s="16"/>
      <c r="OC239" s="16"/>
      <c r="OD239" s="16"/>
      <c r="OE239" s="16"/>
      <c r="OF239" s="16"/>
      <c r="OG239" s="16"/>
      <c r="OH239" s="16"/>
      <c r="OI239" s="16"/>
      <c r="OJ239" s="16"/>
      <c r="OK239" s="16"/>
      <c r="OL239" s="16"/>
      <c r="OM239" s="16"/>
      <c r="ON239" s="16"/>
      <c r="OO239" s="16"/>
      <c r="OP239" s="16"/>
      <c r="OQ239" s="16"/>
      <c r="OR239" s="16"/>
      <c r="OS239" s="16"/>
      <c r="OT239" s="16"/>
      <c r="OU239" s="16"/>
      <c r="OV239" s="16"/>
      <c r="OW239" s="16"/>
      <c r="OX239" s="16"/>
      <c r="OY239" s="16"/>
      <c r="OZ239" s="16"/>
      <c r="PA239" s="16"/>
      <c r="PB239" s="16"/>
      <c r="PC239" s="16"/>
      <c r="PD239" s="16"/>
      <c r="PE239" s="16"/>
      <c r="PF239" s="16"/>
      <c r="PG239" s="16"/>
      <c r="PH239" s="16"/>
      <c r="PI239" s="16"/>
      <c r="PJ239" s="16"/>
      <c r="PK239" s="16"/>
      <c r="PL239" s="16"/>
      <c r="PM239" s="16"/>
      <c r="PN239" s="16"/>
      <c r="PO239" s="16"/>
      <c r="PP239" s="16"/>
      <c r="PQ239" s="16"/>
      <c r="PR239" s="16"/>
      <c r="PS239" s="16"/>
      <c r="PT239" s="16"/>
      <c r="PU239" s="16"/>
      <c r="PV239" s="16"/>
      <c r="PW239" s="16"/>
      <c r="PX239" s="16"/>
      <c r="PY239" s="16"/>
      <c r="PZ239" s="16"/>
      <c r="QA239" s="16"/>
      <c r="QB239" s="16"/>
      <c r="QC239" s="16"/>
      <c r="QD239" s="16"/>
      <c r="QE239" s="16"/>
      <c r="QF239" s="16"/>
      <c r="QG239" s="16"/>
      <c r="QH239" s="16"/>
      <c r="QI239" s="16"/>
      <c r="QJ239" s="16"/>
      <c r="QK239" s="16"/>
      <c r="QL239" s="16"/>
      <c r="QM239" s="16"/>
      <c r="QN239" s="16"/>
      <c r="QO239" s="16"/>
      <c r="QP239" s="16"/>
      <c r="QQ239" s="16"/>
      <c r="QR239" s="16"/>
      <c r="QS239" s="16"/>
      <c r="QT239" s="16"/>
      <c r="QU239" s="16"/>
      <c r="QV239" s="16"/>
      <c r="QW239" s="16"/>
      <c r="QX239" s="16"/>
      <c r="QY239" s="16"/>
      <c r="QZ239" s="16"/>
      <c r="RA239" s="16"/>
      <c r="RB239" s="16"/>
      <c r="RC239" s="16"/>
      <c r="RD239" s="16"/>
      <c r="RE239" s="16"/>
      <c r="RF239" s="16"/>
      <c r="RG239" s="16"/>
      <c r="RH239" s="16"/>
      <c r="RI239" s="16"/>
      <c r="RJ239" s="16"/>
      <c r="RK239" s="16"/>
      <c r="RL239" s="16"/>
      <c r="RM239" s="16"/>
      <c r="RN239" s="16"/>
      <c r="RO239" s="16"/>
      <c r="RP239" s="16"/>
      <c r="RQ239" s="16"/>
      <c r="RR239" s="16"/>
      <c r="RS239" s="16"/>
      <c r="RT239" s="16"/>
      <c r="RU239" s="16"/>
      <c r="RV239" s="16"/>
      <c r="RW239" s="16"/>
      <c r="RX239" s="16"/>
      <c r="RY239" s="16"/>
      <c r="RZ239" s="16"/>
      <c r="SA239" s="16"/>
      <c r="SB239" s="16"/>
      <c r="SC239" s="16"/>
      <c r="SD239" s="16"/>
      <c r="SE239" s="16"/>
      <c r="SF239" s="16"/>
      <c r="SG239" s="16"/>
      <c r="SH239" s="16"/>
      <c r="SI239" s="16"/>
      <c r="SJ239" s="16"/>
      <c r="SK239" s="16"/>
      <c r="SL239" s="16"/>
      <c r="SM239" s="16"/>
      <c r="SN239" s="16"/>
      <c r="SO239" s="16"/>
      <c r="SP239" s="16"/>
      <c r="SQ239" s="16"/>
      <c r="SR239" s="16"/>
      <c r="SS239" s="16"/>
      <c r="ST239" s="16"/>
      <c r="SU239" s="16"/>
      <c r="SV239" s="16"/>
      <c r="SW239" s="16"/>
      <c r="SX239" s="16"/>
      <c r="SY239" s="16"/>
      <c r="SZ239" s="16"/>
      <c r="TA239" s="16"/>
      <c r="TB239" s="16"/>
      <c r="TC239" s="16"/>
      <c r="TD239" s="16"/>
      <c r="TE239" s="16"/>
      <c r="TF239" s="16"/>
      <c r="TG239" s="16"/>
      <c r="TH239" s="16"/>
      <c r="TI239" s="16"/>
      <c r="TJ239" s="16"/>
      <c r="TK239" s="16"/>
      <c r="TL239" s="16"/>
      <c r="TM239" s="16"/>
      <c r="TN239" s="16"/>
      <c r="TO239" s="16"/>
      <c r="TP239" s="16"/>
    </row>
    <row r="240" spans="1:536" s="98" customFormat="1" x14ac:dyDescent="0.35">
      <c r="A240" s="623"/>
      <c r="B240" s="623"/>
      <c r="C240" s="623"/>
      <c r="D240" s="16"/>
      <c r="E240" s="16"/>
      <c r="F240" s="623"/>
      <c r="G240" s="623"/>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D240" s="16"/>
      <c r="GE240" s="16"/>
      <c r="GF240" s="16"/>
      <c r="GG240" s="16"/>
      <c r="GH240" s="16"/>
      <c r="GI240" s="16"/>
      <c r="GJ240" s="16"/>
      <c r="GK240" s="16"/>
      <c r="GL240" s="16"/>
      <c r="GM240" s="16"/>
      <c r="GN240" s="16"/>
      <c r="GO240" s="16"/>
      <c r="GP240" s="16"/>
      <c r="GQ240" s="16"/>
      <c r="GR240" s="16"/>
      <c r="GS240" s="16"/>
      <c r="GT240" s="16"/>
      <c r="GU240" s="16"/>
      <c r="GV240" s="16"/>
      <c r="GW240" s="16"/>
      <c r="GX240" s="16"/>
      <c r="GY240" s="16"/>
      <c r="GZ240" s="16"/>
      <c r="HA240" s="16"/>
      <c r="HB240" s="16"/>
      <c r="HC240" s="16"/>
      <c r="HD240" s="16"/>
      <c r="HE240" s="16"/>
      <c r="HF240" s="16"/>
      <c r="HG240" s="16"/>
      <c r="HH240" s="16"/>
      <c r="HI240" s="16"/>
      <c r="HJ240" s="16"/>
      <c r="HK240" s="16"/>
      <c r="HL240" s="16"/>
      <c r="HM240" s="16"/>
      <c r="HN240" s="16"/>
      <c r="HO240" s="16"/>
      <c r="HP240" s="16"/>
      <c r="HQ240" s="16"/>
      <c r="HR240" s="16"/>
      <c r="HS240" s="16"/>
      <c r="HT240" s="16"/>
      <c r="HU240" s="16"/>
      <c r="HV240" s="16"/>
      <c r="HW240" s="16"/>
      <c r="HX240" s="16"/>
      <c r="HY240" s="16"/>
      <c r="HZ240" s="16"/>
      <c r="IA240" s="16"/>
      <c r="IB240" s="16"/>
      <c r="IC240" s="16"/>
      <c r="ID240" s="16"/>
      <c r="IE240" s="16"/>
      <c r="IF240" s="16"/>
      <c r="IG240" s="16"/>
      <c r="IH240" s="16"/>
      <c r="II240" s="16"/>
      <c r="IJ240" s="16"/>
      <c r="IK240" s="16"/>
      <c r="IL240" s="16"/>
      <c r="IM240" s="16"/>
      <c r="IN240" s="16"/>
      <c r="IO240" s="16"/>
      <c r="IP240" s="16"/>
      <c r="IQ240" s="16"/>
      <c r="IR240" s="16"/>
      <c r="IS240" s="16"/>
      <c r="IT240" s="16"/>
      <c r="IU240" s="16"/>
      <c r="IV240" s="16"/>
      <c r="IW240" s="16"/>
      <c r="IX240" s="16"/>
      <c r="IY240" s="16"/>
      <c r="IZ240" s="16"/>
      <c r="JA240" s="16"/>
      <c r="JB240" s="16"/>
      <c r="JC240" s="16"/>
      <c r="JD240" s="16"/>
      <c r="JE240" s="16"/>
      <c r="JF240" s="16"/>
      <c r="JG240" s="16"/>
      <c r="JH240" s="16"/>
      <c r="JI240" s="16"/>
      <c r="JJ240" s="16"/>
      <c r="JK240" s="16"/>
      <c r="JL240" s="16"/>
      <c r="JM240" s="16"/>
      <c r="JN240" s="16"/>
      <c r="JO240" s="16"/>
      <c r="JP240" s="16"/>
      <c r="JQ240" s="16"/>
      <c r="JR240" s="16"/>
      <c r="JS240" s="16"/>
      <c r="JT240" s="16"/>
      <c r="JU240" s="16"/>
      <c r="JV240" s="16"/>
      <c r="JW240" s="16"/>
      <c r="JX240" s="16"/>
      <c r="JY240" s="16"/>
      <c r="JZ240" s="16"/>
      <c r="KA240" s="16"/>
      <c r="KB240" s="16"/>
      <c r="KC240" s="16"/>
      <c r="KD240" s="16"/>
      <c r="KE240" s="16"/>
      <c r="KF240" s="16"/>
      <c r="KG240" s="16"/>
      <c r="KH240" s="16"/>
      <c r="KI240" s="16"/>
      <c r="KJ240" s="16"/>
      <c r="KK240" s="16"/>
      <c r="KL240" s="16"/>
      <c r="KM240" s="16"/>
      <c r="KN240" s="16"/>
      <c r="KO240" s="16"/>
      <c r="KP240" s="16"/>
      <c r="KQ240" s="16"/>
      <c r="KR240" s="16"/>
      <c r="KS240" s="16"/>
      <c r="KT240" s="16"/>
      <c r="KU240" s="16"/>
      <c r="KV240" s="16"/>
      <c r="KW240" s="16"/>
      <c r="KX240" s="16"/>
      <c r="KY240" s="16"/>
      <c r="KZ240" s="16"/>
      <c r="LA240" s="16"/>
      <c r="LB240" s="16"/>
      <c r="LC240" s="16"/>
      <c r="LD240" s="16"/>
      <c r="LE240" s="16"/>
      <c r="LF240" s="16"/>
      <c r="LG240" s="16"/>
      <c r="LH240" s="16"/>
      <c r="LI240" s="16"/>
      <c r="LJ240" s="16"/>
      <c r="LK240" s="16"/>
      <c r="LL240" s="16"/>
      <c r="LM240" s="16"/>
      <c r="LN240" s="16"/>
      <c r="LO240" s="16"/>
      <c r="LP240" s="16"/>
      <c r="LQ240" s="16"/>
      <c r="LR240" s="16"/>
      <c r="LS240" s="16"/>
      <c r="LT240" s="16"/>
      <c r="LU240" s="16"/>
      <c r="LV240" s="16"/>
      <c r="LW240" s="16"/>
      <c r="LX240" s="16"/>
      <c r="LY240" s="16"/>
      <c r="LZ240" s="16"/>
      <c r="MA240" s="16"/>
      <c r="MB240" s="16"/>
      <c r="MC240" s="16"/>
      <c r="MD240" s="16"/>
      <c r="ME240" s="16"/>
      <c r="MF240" s="16"/>
      <c r="MG240" s="16"/>
      <c r="MH240" s="16"/>
      <c r="MI240" s="16"/>
      <c r="MJ240" s="16"/>
      <c r="MK240" s="16"/>
      <c r="ML240" s="16"/>
      <c r="MM240" s="16"/>
      <c r="MN240" s="16"/>
      <c r="MO240" s="16"/>
      <c r="MP240" s="16"/>
      <c r="MQ240" s="16"/>
      <c r="MR240" s="16"/>
      <c r="MS240" s="16"/>
      <c r="MT240" s="16"/>
      <c r="MU240" s="16"/>
      <c r="MV240" s="16"/>
      <c r="MW240" s="16"/>
      <c r="MX240" s="16"/>
      <c r="MY240" s="16"/>
      <c r="MZ240" s="16"/>
      <c r="NA240" s="16"/>
      <c r="NB240" s="16"/>
      <c r="NC240" s="16"/>
      <c r="ND240" s="16"/>
      <c r="NE240" s="16"/>
      <c r="NF240" s="16"/>
      <c r="NG240" s="16"/>
      <c r="NH240" s="16"/>
      <c r="NI240" s="16"/>
      <c r="NJ240" s="16"/>
      <c r="NK240" s="16"/>
      <c r="NL240" s="16"/>
      <c r="NM240" s="16"/>
      <c r="NN240" s="16"/>
      <c r="NO240" s="16"/>
      <c r="NP240" s="16"/>
      <c r="NQ240" s="16"/>
      <c r="NR240" s="16"/>
      <c r="NS240" s="16"/>
      <c r="NT240" s="16"/>
      <c r="NU240" s="16"/>
      <c r="NV240" s="16"/>
      <c r="NW240" s="16"/>
      <c r="NX240" s="16"/>
      <c r="NY240" s="16"/>
      <c r="NZ240" s="16"/>
      <c r="OA240" s="16"/>
      <c r="OB240" s="16"/>
      <c r="OC240" s="16"/>
      <c r="OD240" s="16"/>
      <c r="OE240" s="16"/>
      <c r="OF240" s="16"/>
      <c r="OG240" s="16"/>
      <c r="OH240" s="16"/>
      <c r="OI240" s="16"/>
      <c r="OJ240" s="16"/>
      <c r="OK240" s="16"/>
      <c r="OL240" s="16"/>
      <c r="OM240" s="16"/>
      <c r="ON240" s="16"/>
      <c r="OO240" s="16"/>
      <c r="OP240" s="16"/>
      <c r="OQ240" s="16"/>
      <c r="OR240" s="16"/>
      <c r="OS240" s="16"/>
      <c r="OT240" s="16"/>
      <c r="OU240" s="16"/>
      <c r="OV240" s="16"/>
      <c r="OW240" s="16"/>
      <c r="OX240" s="16"/>
      <c r="OY240" s="16"/>
      <c r="OZ240" s="16"/>
      <c r="PA240" s="16"/>
      <c r="PB240" s="16"/>
      <c r="PC240" s="16"/>
      <c r="PD240" s="16"/>
      <c r="PE240" s="16"/>
      <c r="PF240" s="16"/>
      <c r="PG240" s="16"/>
      <c r="PH240" s="16"/>
      <c r="PI240" s="16"/>
      <c r="PJ240" s="16"/>
      <c r="PK240" s="16"/>
      <c r="PL240" s="16"/>
      <c r="PM240" s="16"/>
      <c r="PN240" s="16"/>
      <c r="PO240" s="16"/>
      <c r="PP240" s="16"/>
      <c r="PQ240" s="16"/>
      <c r="PR240" s="16"/>
      <c r="PS240" s="16"/>
      <c r="PT240" s="16"/>
      <c r="PU240" s="16"/>
      <c r="PV240" s="16"/>
      <c r="PW240" s="16"/>
      <c r="PX240" s="16"/>
      <c r="PY240" s="16"/>
      <c r="PZ240" s="16"/>
      <c r="QA240" s="16"/>
      <c r="QB240" s="16"/>
      <c r="QC240" s="16"/>
      <c r="QD240" s="16"/>
      <c r="QE240" s="16"/>
      <c r="QF240" s="16"/>
      <c r="QG240" s="16"/>
      <c r="QH240" s="16"/>
      <c r="QI240" s="16"/>
      <c r="QJ240" s="16"/>
      <c r="QK240" s="16"/>
      <c r="QL240" s="16"/>
      <c r="QM240" s="16"/>
      <c r="QN240" s="16"/>
      <c r="QO240" s="16"/>
      <c r="QP240" s="16"/>
      <c r="QQ240" s="16"/>
      <c r="QR240" s="16"/>
      <c r="QS240" s="16"/>
      <c r="QT240" s="16"/>
      <c r="QU240" s="16"/>
      <c r="QV240" s="16"/>
      <c r="QW240" s="16"/>
      <c r="QX240" s="16"/>
      <c r="QY240" s="16"/>
      <c r="QZ240" s="16"/>
      <c r="RA240" s="16"/>
      <c r="RB240" s="16"/>
      <c r="RC240" s="16"/>
      <c r="RD240" s="16"/>
      <c r="RE240" s="16"/>
      <c r="RF240" s="16"/>
      <c r="RG240" s="16"/>
      <c r="RH240" s="16"/>
      <c r="RI240" s="16"/>
      <c r="RJ240" s="16"/>
      <c r="RK240" s="16"/>
      <c r="RL240" s="16"/>
      <c r="RM240" s="16"/>
      <c r="RN240" s="16"/>
      <c r="RO240" s="16"/>
      <c r="RP240" s="16"/>
      <c r="RQ240" s="16"/>
      <c r="RR240" s="16"/>
      <c r="RS240" s="16"/>
      <c r="RT240" s="16"/>
      <c r="RU240" s="16"/>
      <c r="RV240" s="16"/>
      <c r="RW240" s="16"/>
      <c r="RX240" s="16"/>
      <c r="RY240" s="16"/>
      <c r="RZ240" s="16"/>
      <c r="SA240" s="16"/>
      <c r="SB240" s="16"/>
      <c r="SC240" s="16"/>
      <c r="SD240" s="16"/>
      <c r="SE240" s="16"/>
      <c r="SF240" s="16"/>
      <c r="SG240" s="16"/>
      <c r="SH240" s="16"/>
      <c r="SI240" s="16"/>
      <c r="SJ240" s="16"/>
      <c r="SK240" s="16"/>
      <c r="SL240" s="16"/>
      <c r="SM240" s="16"/>
      <c r="SN240" s="16"/>
      <c r="SO240" s="16"/>
      <c r="SP240" s="16"/>
      <c r="SQ240" s="16"/>
      <c r="SR240" s="16"/>
      <c r="SS240" s="16"/>
      <c r="ST240" s="16"/>
      <c r="SU240" s="16"/>
      <c r="SV240" s="16"/>
      <c r="SW240" s="16"/>
      <c r="SX240" s="16"/>
      <c r="SY240" s="16"/>
      <c r="SZ240" s="16"/>
      <c r="TA240" s="16"/>
      <c r="TB240" s="16"/>
      <c r="TC240" s="16"/>
      <c r="TD240" s="16"/>
      <c r="TE240" s="16"/>
      <c r="TF240" s="16"/>
      <c r="TG240" s="16"/>
      <c r="TH240" s="16"/>
      <c r="TI240" s="16"/>
      <c r="TJ240" s="16"/>
      <c r="TK240" s="16"/>
      <c r="TL240" s="16"/>
      <c r="TM240" s="16"/>
      <c r="TN240" s="16"/>
      <c r="TO240" s="16"/>
      <c r="TP240" s="16"/>
    </row>
    <row r="241" spans="1:536" s="98" customFormat="1" x14ac:dyDescent="0.35">
      <c r="A241" s="623"/>
      <c r="B241" s="623"/>
      <c r="C241" s="623"/>
      <c r="D241" s="16"/>
      <c r="E241" s="16"/>
      <c r="F241" s="623"/>
      <c r="G241" s="623"/>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D241" s="16"/>
      <c r="GE241" s="16"/>
      <c r="GF241" s="16"/>
      <c r="GG241" s="16"/>
      <c r="GH241" s="16"/>
      <c r="GI241" s="16"/>
      <c r="GJ241" s="16"/>
      <c r="GK241" s="16"/>
      <c r="GL241" s="16"/>
      <c r="GM241" s="16"/>
      <c r="GN241" s="16"/>
      <c r="GO241" s="16"/>
      <c r="GP241" s="16"/>
      <c r="GQ241" s="16"/>
      <c r="GR241" s="16"/>
      <c r="GS241" s="16"/>
      <c r="GT241" s="16"/>
      <c r="GU241" s="16"/>
      <c r="GV241" s="16"/>
      <c r="GW241" s="16"/>
      <c r="GX241" s="16"/>
      <c r="GY241" s="16"/>
      <c r="GZ241" s="16"/>
      <c r="HA241" s="16"/>
      <c r="HB241" s="16"/>
      <c r="HC241" s="16"/>
      <c r="HD241" s="16"/>
      <c r="HE241" s="16"/>
      <c r="HF241" s="16"/>
      <c r="HG241" s="16"/>
      <c r="HH241" s="16"/>
      <c r="HI241" s="16"/>
      <c r="HJ241" s="16"/>
      <c r="HK241" s="16"/>
      <c r="HL241" s="16"/>
      <c r="HM241" s="16"/>
      <c r="HN241" s="16"/>
      <c r="HO241" s="16"/>
      <c r="HP241" s="16"/>
      <c r="HQ241" s="16"/>
      <c r="HR241" s="16"/>
      <c r="HS241" s="16"/>
      <c r="HT241" s="16"/>
      <c r="HU241" s="16"/>
      <c r="HV241" s="16"/>
      <c r="HW241" s="16"/>
      <c r="HX241" s="16"/>
      <c r="HY241" s="16"/>
      <c r="HZ241" s="16"/>
      <c r="IA241" s="16"/>
      <c r="IB241" s="16"/>
      <c r="IC241" s="16"/>
      <c r="ID241" s="16"/>
      <c r="IE241" s="16"/>
      <c r="IF241" s="16"/>
      <c r="IG241" s="16"/>
      <c r="IH241" s="16"/>
      <c r="II241" s="16"/>
      <c r="IJ241" s="16"/>
      <c r="IK241" s="16"/>
      <c r="IL241" s="16"/>
      <c r="IM241" s="16"/>
      <c r="IN241" s="16"/>
      <c r="IO241" s="16"/>
      <c r="IP241" s="16"/>
      <c r="IQ241" s="16"/>
      <c r="IR241" s="16"/>
      <c r="IS241" s="16"/>
      <c r="IT241" s="16"/>
      <c r="IU241" s="16"/>
      <c r="IV241" s="16"/>
      <c r="IW241" s="16"/>
      <c r="IX241" s="16"/>
      <c r="IY241" s="16"/>
      <c r="IZ241" s="16"/>
      <c r="JA241" s="16"/>
      <c r="JB241" s="16"/>
      <c r="JC241" s="16"/>
      <c r="JD241" s="16"/>
      <c r="JE241" s="16"/>
      <c r="JF241" s="16"/>
      <c r="JG241" s="16"/>
      <c r="JH241" s="16"/>
      <c r="JI241" s="16"/>
      <c r="JJ241" s="16"/>
      <c r="JK241" s="16"/>
      <c r="JL241" s="16"/>
      <c r="JM241" s="16"/>
      <c r="JN241" s="16"/>
      <c r="JO241" s="16"/>
      <c r="JP241" s="16"/>
      <c r="JQ241" s="16"/>
      <c r="JR241" s="16"/>
      <c r="JS241" s="16"/>
      <c r="JT241" s="16"/>
      <c r="JU241" s="16"/>
      <c r="JV241" s="16"/>
      <c r="JW241" s="16"/>
      <c r="JX241" s="16"/>
      <c r="JY241" s="16"/>
      <c r="JZ241" s="16"/>
      <c r="KA241" s="16"/>
      <c r="KB241" s="16"/>
      <c r="KC241" s="16"/>
      <c r="KD241" s="16"/>
      <c r="KE241" s="16"/>
      <c r="KF241" s="16"/>
      <c r="KG241" s="16"/>
      <c r="KH241" s="16"/>
      <c r="KI241" s="16"/>
      <c r="KJ241" s="16"/>
      <c r="KK241" s="16"/>
      <c r="KL241" s="16"/>
      <c r="KM241" s="16"/>
      <c r="KN241" s="16"/>
      <c r="KO241" s="16"/>
      <c r="KP241" s="16"/>
      <c r="KQ241" s="16"/>
      <c r="KR241" s="16"/>
      <c r="KS241" s="16"/>
      <c r="KT241" s="16"/>
      <c r="KU241" s="16"/>
      <c r="KV241" s="16"/>
      <c r="KW241" s="16"/>
      <c r="KX241" s="16"/>
      <c r="KY241" s="16"/>
      <c r="KZ241" s="16"/>
      <c r="LA241" s="16"/>
      <c r="LB241" s="16"/>
      <c r="LC241" s="16"/>
      <c r="LD241" s="16"/>
      <c r="LE241" s="16"/>
      <c r="LF241" s="16"/>
      <c r="LG241" s="16"/>
      <c r="LH241" s="16"/>
      <c r="LI241" s="16"/>
      <c r="LJ241" s="16"/>
      <c r="LK241" s="16"/>
      <c r="LL241" s="16"/>
      <c r="LM241" s="16"/>
      <c r="LN241" s="16"/>
      <c r="LO241" s="16"/>
      <c r="LP241" s="16"/>
      <c r="LQ241" s="16"/>
      <c r="LR241" s="16"/>
      <c r="LS241" s="16"/>
      <c r="LT241" s="16"/>
      <c r="LU241" s="16"/>
      <c r="LV241" s="16"/>
      <c r="LW241" s="16"/>
      <c r="LX241" s="16"/>
      <c r="LY241" s="16"/>
      <c r="LZ241" s="16"/>
      <c r="MA241" s="16"/>
      <c r="MB241" s="16"/>
      <c r="MC241" s="16"/>
      <c r="MD241" s="16"/>
      <c r="ME241" s="16"/>
      <c r="MF241" s="16"/>
      <c r="MG241" s="16"/>
      <c r="MH241" s="16"/>
      <c r="MI241" s="16"/>
      <c r="MJ241" s="16"/>
      <c r="MK241" s="16"/>
      <c r="ML241" s="16"/>
      <c r="MM241" s="16"/>
      <c r="MN241" s="16"/>
      <c r="MO241" s="16"/>
      <c r="MP241" s="16"/>
      <c r="MQ241" s="16"/>
      <c r="MR241" s="16"/>
      <c r="MS241" s="16"/>
      <c r="MT241" s="16"/>
      <c r="MU241" s="16"/>
      <c r="MV241" s="16"/>
      <c r="MW241" s="16"/>
      <c r="MX241" s="16"/>
      <c r="MY241" s="16"/>
      <c r="MZ241" s="16"/>
      <c r="NA241" s="16"/>
      <c r="NB241" s="16"/>
      <c r="NC241" s="16"/>
      <c r="ND241" s="16"/>
      <c r="NE241" s="16"/>
      <c r="NF241" s="16"/>
      <c r="NG241" s="16"/>
      <c r="NH241" s="16"/>
      <c r="NI241" s="16"/>
      <c r="NJ241" s="16"/>
      <c r="NK241" s="16"/>
      <c r="NL241" s="16"/>
      <c r="NM241" s="16"/>
      <c r="NN241" s="16"/>
      <c r="NO241" s="16"/>
      <c r="NP241" s="16"/>
      <c r="NQ241" s="16"/>
      <c r="NR241" s="16"/>
      <c r="NS241" s="16"/>
      <c r="NT241" s="16"/>
      <c r="NU241" s="16"/>
      <c r="NV241" s="16"/>
      <c r="NW241" s="16"/>
      <c r="NX241" s="16"/>
      <c r="NY241" s="16"/>
      <c r="NZ241" s="16"/>
      <c r="OA241" s="16"/>
      <c r="OB241" s="16"/>
      <c r="OC241" s="16"/>
      <c r="OD241" s="16"/>
      <c r="OE241" s="16"/>
      <c r="OF241" s="16"/>
      <c r="OG241" s="16"/>
      <c r="OH241" s="16"/>
      <c r="OI241" s="16"/>
      <c r="OJ241" s="16"/>
      <c r="OK241" s="16"/>
      <c r="OL241" s="16"/>
      <c r="OM241" s="16"/>
      <c r="ON241" s="16"/>
      <c r="OO241" s="16"/>
      <c r="OP241" s="16"/>
      <c r="OQ241" s="16"/>
      <c r="OR241" s="16"/>
      <c r="OS241" s="16"/>
      <c r="OT241" s="16"/>
      <c r="OU241" s="16"/>
      <c r="OV241" s="16"/>
      <c r="OW241" s="16"/>
      <c r="OX241" s="16"/>
      <c r="OY241" s="16"/>
      <c r="OZ241" s="16"/>
      <c r="PA241" s="16"/>
      <c r="PB241" s="16"/>
      <c r="PC241" s="16"/>
      <c r="PD241" s="16"/>
      <c r="PE241" s="16"/>
      <c r="PF241" s="16"/>
      <c r="PG241" s="16"/>
      <c r="PH241" s="16"/>
      <c r="PI241" s="16"/>
      <c r="PJ241" s="16"/>
      <c r="PK241" s="16"/>
      <c r="PL241" s="16"/>
      <c r="PM241" s="16"/>
      <c r="PN241" s="16"/>
      <c r="PO241" s="16"/>
      <c r="PP241" s="16"/>
      <c r="PQ241" s="16"/>
      <c r="PR241" s="16"/>
      <c r="PS241" s="16"/>
      <c r="PT241" s="16"/>
      <c r="PU241" s="16"/>
      <c r="PV241" s="16"/>
      <c r="PW241" s="16"/>
      <c r="PX241" s="16"/>
      <c r="PY241" s="16"/>
      <c r="PZ241" s="16"/>
      <c r="QA241" s="16"/>
      <c r="QB241" s="16"/>
      <c r="QC241" s="16"/>
      <c r="QD241" s="16"/>
      <c r="QE241" s="16"/>
      <c r="QF241" s="16"/>
      <c r="QG241" s="16"/>
      <c r="QH241" s="16"/>
      <c r="QI241" s="16"/>
      <c r="QJ241" s="16"/>
      <c r="QK241" s="16"/>
      <c r="QL241" s="16"/>
      <c r="QM241" s="16"/>
      <c r="QN241" s="16"/>
      <c r="QO241" s="16"/>
      <c r="QP241" s="16"/>
      <c r="QQ241" s="16"/>
      <c r="QR241" s="16"/>
      <c r="QS241" s="16"/>
      <c r="QT241" s="16"/>
      <c r="QU241" s="16"/>
      <c r="QV241" s="16"/>
      <c r="QW241" s="16"/>
      <c r="QX241" s="16"/>
      <c r="QY241" s="16"/>
      <c r="QZ241" s="16"/>
      <c r="RA241" s="16"/>
      <c r="RB241" s="16"/>
      <c r="RC241" s="16"/>
      <c r="RD241" s="16"/>
      <c r="RE241" s="16"/>
      <c r="RF241" s="16"/>
      <c r="RG241" s="16"/>
      <c r="RH241" s="16"/>
      <c r="RI241" s="16"/>
      <c r="RJ241" s="16"/>
      <c r="RK241" s="16"/>
      <c r="RL241" s="16"/>
      <c r="RM241" s="16"/>
      <c r="RN241" s="16"/>
      <c r="RO241" s="16"/>
      <c r="RP241" s="16"/>
      <c r="RQ241" s="16"/>
      <c r="RR241" s="16"/>
      <c r="RS241" s="16"/>
      <c r="RT241" s="16"/>
      <c r="RU241" s="16"/>
      <c r="RV241" s="16"/>
      <c r="RW241" s="16"/>
      <c r="RX241" s="16"/>
      <c r="RY241" s="16"/>
      <c r="RZ241" s="16"/>
      <c r="SA241" s="16"/>
      <c r="SB241" s="16"/>
      <c r="SC241" s="16"/>
      <c r="SD241" s="16"/>
      <c r="SE241" s="16"/>
      <c r="SF241" s="16"/>
      <c r="SG241" s="16"/>
      <c r="SH241" s="16"/>
      <c r="SI241" s="16"/>
      <c r="SJ241" s="16"/>
      <c r="SK241" s="16"/>
      <c r="SL241" s="16"/>
      <c r="SM241" s="16"/>
      <c r="SN241" s="16"/>
      <c r="SO241" s="16"/>
      <c r="SP241" s="16"/>
      <c r="SQ241" s="16"/>
      <c r="SR241" s="16"/>
      <c r="SS241" s="16"/>
      <c r="ST241" s="16"/>
      <c r="SU241" s="16"/>
      <c r="SV241" s="16"/>
      <c r="SW241" s="16"/>
      <c r="SX241" s="16"/>
      <c r="SY241" s="16"/>
      <c r="SZ241" s="16"/>
      <c r="TA241" s="16"/>
      <c r="TB241" s="16"/>
      <c r="TC241" s="16"/>
      <c r="TD241" s="16"/>
      <c r="TE241" s="16"/>
      <c r="TF241" s="16"/>
      <c r="TG241" s="16"/>
      <c r="TH241" s="16"/>
      <c r="TI241" s="16"/>
      <c r="TJ241" s="16"/>
      <c r="TK241" s="16"/>
      <c r="TL241" s="16"/>
      <c r="TM241" s="16"/>
      <c r="TN241" s="16"/>
      <c r="TO241" s="16"/>
      <c r="TP241" s="16"/>
    </row>
    <row r="242" spans="1:536" s="98" customFormat="1" x14ac:dyDescent="0.35">
      <c r="A242" s="623"/>
      <c r="B242" s="623"/>
      <c r="C242" s="623"/>
      <c r="D242" s="16"/>
      <c r="E242" s="16"/>
      <c r="F242" s="623"/>
      <c r="G242" s="623"/>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D242" s="16"/>
      <c r="GE242" s="16"/>
      <c r="GF242" s="16"/>
      <c r="GG242" s="16"/>
      <c r="GH242" s="16"/>
      <c r="GI242" s="16"/>
      <c r="GJ242" s="16"/>
      <c r="GK242" s="16"/>
      <c r="GL242" s="16"/>
      <c r="GM242" s="16"/>
      <c r="GN242" s="16"/>
      <c r="GO242" s="16"/>
      <c r="GP242" s="16"/>
      <c r="GQ242" s="16"/>
      <c r="GR242" s="16"/>
      <c r="GS242" s="16"/>
      <c r="GT242" s="16"/>
      <c r="GU242" s="16"/>
      <c r="GV242" s="16"/>
      <c r="GW242" s="16"/>
      <c r="GX242" s="16"/>
      <c r="GY242" s="16"/>
      <c r="GZ242" s="16"/>
      <c r="HA242" s="16"/>
      <c r="HB242" s="16"/>
      <c r="HC242" s="16"/>
      <c r="HD242" s="16"/>
      <c r="HE242" s="16"/>
      <c r="HF242" s="16"/>
      <c r="HG242" s="16"/>
      <c r="HH242" s="16"/>
      <c r="HI242" s="16"/>
      <c r="HJ242" s="16"/>
      <c r="HK242" s="16"/>
      <c r="HL242" s="16"/>
      <c r="HM242" s="16"/>
      <c r="HN242" s="16"/>
      <c r="HO242" s="16"/>
      <c r="HP242" s="16"/>
      <c r="HQ242" s="16"/>
      <c r="HR242" s="16"/>
      <c r="HS242" s="16"/>
      <c r="HT242" s="16"/>
      <c r="HU242" s="16"/>
      <c r="HV242" s="16"/>
      <c r="HW242" s="16"/>
      <c r="HX242" s="16"/>
      <c r="HY242" s="16"/>
      <c r="HZ242" s="16"/>
      <c r="IA242" s="16"/>
      <c r="IB242" s="16"/>
      <c r="IC242" s="16"/>
      <c r="ID242" s="16"/>
      <c r="IE242" s="16"/>
      <c r="IF242" s="16"/>
      <c r="IG242" s="16"/>
      <c r="IH242" s="16"/>
      <c r="II242" s="16"/>
      <c r="IJ242" s="16"/>
      <c r="IK242" s="16"/>
      <c r="IL242" s="16"/>
      <c r="IM242" s="16"/>
      <c r="IN242" s="16"/>
      <c r="IO242" s="16"/>
      <c r="IP242" s="16"/>
      <c r="IQ242" s="16"/>
      <c r="IR242" s="16"/>
      <c r="IS242" s="16"/>
      <c r="IT242" s="16"/>
      <c r="IU242" s="16"/>
      <c r="IV242" s="16"/>
      <c r="IW242" s="16"/>
      <c r="IX242" s="16"/>
      <c r="IY242" s="16"/>
      <c r="IZ242" s="16"/>
      <c r="JA242" s="16"/>
      <c r="JB242" s="16"/>
      <c r="JC242" s="16"/>
      <c r="JD242" s="16"/>
      <c r="JE242" s="16"/>
      <c r="JF242" s="16"/>
      <c r="JG242" s="16"/>
      <c r="JH242" s="16"/>
      <c r="JI242" s="16"/>
      <c r="JJ242" s="16"/>
      <c r="JK242" s="16"/>
      <c r="JL242" s="16"/>
      <c r="JM242" s="16"/>
      <c r="JN242" s="16"/>
      <c r="JO242" s="16"/>
      <c r="JP242" s="16"/>
      <c r="JQ242" s="16"/>
      <c r="JR242" s="16"/>
      <c r="JS242" s="16"/>
      <c r="JT242" s="16"/>
      <c r="JU242" s="16"/>
      <c r="JV242" s="16"/>
      <c r="JW242" s="16"/>
      <c r="JX242" s="16"/>
      <c r="JY242" s="16"/>
      <c r="JZ242" s="16"/>
      <c r="KA242" s="16"/>
      <c r="KB242" s="16"/>
      <c r="KC242" s="16"/>
      <c r="KD242" s="16"/>
      <c r="KE242" s="16"/>
      <c r="KF242" s="16"/>
      <c r="KG242" s="16"/>
      <c r="KH242" s="16"/>
      <c r="KI242" s="16"/>
      <c r="KJ242" s="16"/>
      <c r="KK242" s="16"/>
      <c r="KL242" s="16"/>
      <c r="KM242" s="16"/>
      <c r="KN242" s="16"/>
      <c r="KO242" s="16"/>
      <c r="KP242" s="16"/>
      <c r="KQ242" s="16"/>
      <c r="KR242" s="16"/>
      <c r="KS242" s="16"/>
      <c r="KT242" s="16"/>
      <c r="KU242" s="16"/>
      <c r="KV242" s="16"/>
      <c r="KW242" s="16"/>
      <c r="KX242" s="16"/>
      <c r="KY242" s="16"/>
      <c r="KZ242" s="16"/>
      <c r="LA242" s="16"/>
      <c r="LB242" s="16"/>
      <c r="LC242" s="16"/>
      <c r="LD242" s="16"/>
      <c r="LE242" s="16"/>
      <c r="LF242" s="16"/>
      <c r="LG242" s="16"/>
      <c r="LH242" s="16"/>
      <c r="LI242" s="16"/>
      <c r="LJ242" s="16"/>
      <c r="LK242" s="16"/>
      <c r="LL242" s="16"/>
      <c r="LM242" s="16"/>
      <c r="LN242" s="16"/>
      <c r="LO242" s="16"/>
      <c r="LP242" s="16"/>
      <c r="LQ242" s="16"/>
      <c r="LR242" s="16"/>
      <c r="LS242" s="16"/>
      <c r="LT242" s="16"/>
      <c r="LU242" s="16"/>
      <c r="LV242" s="16"/>
      <c r="LW242" s="16"/>
      <c r="LX242" s="16"/>
      <c r="LY242" s="16"/>
      <c r="LZ242" s="16"/>
      <c r="MA242" s="16"/>
      <c r="MB242" s="16"/>
      <c r="MC242" s="16"/>
      <c r="MD242" s="16"/>
      <c r="ME242" s="16"/>
      <c r="MF242" s="16"/>
      <c r="MG242" s="16"/>
      <c r="MH242" s="16"/>
      <c r="MI242" s="16"/>
      <c r="MJ242" s="16"/>
      <c r="MK242" s="16"/>
      <c r="ML242" s="16"/>
      <c r="MM242" s="16"/>
      <c r="MN242" s="16"/>
      <c r="MO242" s="16"/>
      <c r="MP242" s="16"/>
      <c r="MQ242" s="16"/>
      <c r="MR242" s="16"/>
      <c r="MS242" s="16"/>
      <c r="MT242" s="16"/>
      <c r="MU242" s="16"/>
      <c r="MV242" s="16"/>
      <c r="MW242" s="16"/>
      <c r="MX242" s="16"/>
      <c r="MY242" s="16"/>
      <c r="MZ242" s="16"/>
      <c r="NA242" s="16"/>
      <c r="NB242" s="16"/>
      <c r="NC242" s="16"/>
      <c r="ND242" s="16"/>
      <c r="NE242" s="16"/>
      <c r="NF242" s="16"/>
      <c r="NG242" s="16"/>
      <c r="NH242" s="16"/>
      <c r="NI242" s="16"/>
      <c r="NJ242" s="16"/>
      <c r="NK242" s="16"/>
      <c r="NL242" s="16"/>
      <c r="NM242" s="16"/>
      <c r="NN242" s="16"/>
      <c r="NO242" s="16"/>
      <c r="NP242" s="16"/>
      <c r="NQ242" s="16"/>
      <c r="NR242" s="16"/>
      <c r="NS242" s="16"/>
      <c r="NT242" s="16"/>
      <c r="NU242" s="16"/>
      <c r="NV242" s="16"/>
      <c r="NW242" s="16"/>
      <c r="NX242" s="16"/>
      <c r="NY242" s="16"/>
      <c r="NZ242" s="16"/>
      <c r="OA242" s="16"/>
      <c r="OB242" s="16"/>
      <c r="OC242" s="16"/>
      <c r="OD242" s="16"/>
      <c r="OE242" s="16"/>
      <c r="OF242" s="16"/>
      <c r="OG242" s="16"/>
      <c r="OH242" s="16"/>
      <c r="OI242" s="16"/>
      <c r="OJ242" s="16"/>
      <c r="OK242" s="16"/>
      <c r="OL242" s="16"/>
      <c r="OM242" s="16"/>
      <c r="ON242" s="16"/>
      <c r="OO242" s="16"/>
      <c r="OP242" s="16"/>
      <c r="OQ242" s="16"/>
      <c r="OR242" s="16"/>
      <c r="OS242" s="16"/>
      <c r="OT242" s="16"/>
      <c r="OU242" s="16"/>
      <c r="OV242" s="16"/>
      <c r="OW242" s="16"/>
      <c r="OX242" s="16"/>
      <c r="OY242" s="16"/>
      <c r="OZ242" s="16"/>
      <c r="PA242" s="16"/>
      <c r="PB242" s="16"/>
      <c r="PC242" s="16"/>
      <c r="PD242" s="16"/>
      <c r="PE242" s="16"/>
      <c r="PF242" s="16"/>
      <c r="PG242" s="16"/>
      <c r="PH242" s="16"/>
      <c r="PI242" s="16"/>
      <c r="PJ242" s="16"/>
      <c r="PK242" s="16"/>
      <c r="PL242" s="16"/>
      <c r="PM242" s="16"/>
      <c r="PN242" s="16"/>
      <c r="PO242" s="16"/>
      <c r="PP242" s="16"/>
      <c r="PQ242" s="16"/>
      <c r="PR242" s="16"/>
      <c r="PS242" s="16"/>
      <c r="PT242" s="16"/>
      <c r="PU242" s="16"/>
      <c r="PV242" s="16"/>
      <c r="PW242" s="16"/>
      <c r="PX242" s="16"/>
      <c r="PY242" s="16"/>
      <c r="PZ242" s="16"/>
      <c r="QA242" s="16"/>
      <c r="QB242" s="16"/>
      <c r="QC242" s="16"/>
      <c r="QD242" s="16"/>
      <c r="QE242" s="16"/>
      <c r="QF242" s="16"/>
      <c r="QG242" s="16"/>
      <c r="QH242" s="16"/>
      <c r="QI242" s="16"/>
      <c r="QJ242" s="16"/>
      <c r="QK242" s="16"/>
      <c r="QL242" s="16"/>
      <c r="QM242" s="16"/>
      <c r="QN242" s="16"/>
      <c r="QO242" s="16"/>
      <c r="QP242" s="16"/>
      <c r="QQ242" s="16"/>
      <c r="QR242" s="16"/>
      <c r="QS242" s="16"/>
      <c r="QT242" s="16"/>
      <c r="QU242" s="16"/>
      <c r="QV242" s="16"/>
      <c r="QW242" s="16"/>
      <c r="QX242" s="16"/>
      <c r="QY242" s="16"/>
      <c r="QZ242" s="16"/>
      <c r="RA242" s="16"/>
      <c r="RB242" s="16"/>
      <c r="RC242" s="16"/>
      <c r="RD242" s="16"/>
      <c r="RE242" s="16"/>
      <c r="RF242" s="16"/>
      <c r="RG242" s="16"/>
      <c r="RH242" s="16"/>
      <c r="RI242" s="16"/>
      <c r="RJ242" s="16"/>
      <c r="RK242" s="16"/>
      <c r="RL242" s="16"/>
      <c r="RM242" s="16"/>
      <c r="RN242" s="16"/>
      <c r="RO242" s="16"/>
      <c r="RP242" s="16"/>
      <c r="RQ242" s="16"/>
      <c r="RR242" s="16"/>
      <c r="RS242" s="16"/>
      <c r="RT242" s="16"/>
      <c r="RU242" s="16"/>
      <c r="RV242" s="16"/>
      <c r="RW242" s="16"/>
      <c r="RX242" s="16"/>
      <c r="RY242" s="16"/>
      <c r="RZ242" s="16"/>
      <c r="SA242" s="16"/>
      <c r="SB242" s="16"/>
      <c r="SC242" s="16"/>
      <c r="SD242" s="16"/>
      <c r="SE242" s="16"/>
      <c r="SF242" s="16"/>
      <c r="SG242" s="16"/>
      <c r="SH242" s="16"/>
      <c r="SI242" s="16"/>
      <c r="SJ242" s="16"/>
      <c r="SK242" s="16"/>
      <c r="SL242" s="16"/>
      <c r="SM242" s="16"/>
      <c r="SN242" s="16"/>
      <c r="SO242" s="16"/>
      <c r="SP242" s="16"/>
      <c r="SQ242" s="16"/>
      <c r="SR242" s="16"/>
      <c r="SS242" s="16"/>
      <c r="ST242" s="16"/>
      <c r="SU242" s="16"/>
      <c r="SV242" s="16"/>
      <c r="SW242" s="16"/>
      <c r="SX242" s="16"/>
      <c r="SY242" s="16"/>
      <c r="SZ242" s="16"/>
      <c r="TA242" s="16"/>
      <c r="TB242" s="16"/>
      <c r="TC242" s="16"/>
      <c r="TD242" s="16"/>
      <c r="TE242" s="16"/>
      <c r="TF242" s="16"/>
      <c r="TG242" s="16"/>
      <c r="TH242" s="16"/>
      <c r="TI242" s="16"/>
      <c r="TJ242" s="16"/>
      <c r="TK242" s="16"/>
      <c r="TL242" s="16"/>
      <c r="TM242" s="16"/>
      <c r="TN242" s="16"/>
      <c r="TO242" s="16"/>
      <c r="TP242" s="16"/>
    </row>
    <row r="243" spans="1:536" s="98" customFormat="1" x14ac:dyDescent="0.35">
      <c r="A243" s="623"/>
      <c r="B243" s="623"/>
      <c r="C243" s="623"/>
      <c r="D243" s="16"/>
      <c r="E243" s="16"/>
      <c r="F243" s="623"/>
      <c r="G243" s="623"/>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D243" s="16"/>
      <c r="GE243" s="16"/>
      <c r="GF243" s="16"/>
      <c r="GG243" s="16"/>
      <c r="GH243" s="16"/>
      <c r="GI243" s="16"/>
      <c r="GJ243" s="16"/>
      <c r="GK243" s="16"/>
      <c r="GL243" s="16"/>
      <c r="GM243" s="16"/>
      <c r="GN243" s="16"/>
      <c r="GO243" s="16"/>
      <c r="GP243" s="16"/>
      <c r="GQ243" s="16"/>
      <c r="GR243" s="16"/>
      <c r="GS243" s="16"/>
      <c r="GT243" s="16"/>
      <c r="GU243" s="16"/>
      <c r="GV243" s="16"/>
      <c r="GW243" s="16"/>
      <c r="GX243" s="16"/>
      <c r="GY243" s="16"/>
      <c r="GZ243" s="16"/>
      <c r="HA243" s="16"/>
      <c r="HB243" s="16"/>
      <c r="HC243" s="16"/>
      <c r="HD243" s="16"/>
      <c r="HE243" s="16"/>
      <c r="HF243" s="16"/>
      <c r="HG243" s="16"/>
      <c r="HH243" s="16"/>
      <c r="HI243" s="16"/>
      <c r="HJ243" s="16"/>
      <c r="HK243" s="16"/>
      <c r="HL243" s="16"/>
      <c r="HM243" s="16"/>
      <c r="HN243" s="16"/>
      <c r="HO243" s="16"/>
      <c r="HP243" s="16"/>
      <c r="HQ243" s="16"/>
      <c r="HR243" s="16"/>
      <c r="HS243" s="16"/>
      <c r="HT243" s="16"/>
      <c r="HU243" s="16"/>
      <c r="HV243" s="16"/>
      <c r="HW243" s="16"/>
      <c r="HX243" s="16"/>
      <c r="HY243" s="16"/>
      <c r="HZ243" s="16"/>
      <c r="IA243" s="16"/>
      <c r="IB243" s="16"/>
      <c r="IC243" s="16"/>
      <c r="ID243" s="16"/>
      <c r="IE243" s="16"/>
      <c r="IF243" s="16"/>
      <c r="IG243" s="16"/>
      <c r="IH243" s="16"/>
      <c r="II243" s="16"/>
      <c r="IJ243" s="16"/>
      <c r="IK243" s="16"/>
      <c r="IL243" s="16"/>
      <c r="IM243" s="16"/>
      <c r="IN243" s="16"/>
      <c r="IO243" s="16"/>
      <c r="IP243" s="16"/>
      <c r="IQ243" s="16"/>
      <c r="IR243" s="16"/>
      <c r="IS243" s="16"/>
      <c r="IT243" s="16"/>
      <c r="IU243" s="16"/>
      <c r="IV243" s="16"/>
      <c r="IW243" s="16"/>
      <c r="IX243" s="16"/>
      <c r="IY243" s="16"/>
      <c r="IZ243" s="16"/>
      <c r="JA243" s="16"/>
      <c r="JB243" s="16"/>
      <c r="JC243" s="16"/>
      <c r="JD243" s="16"/>
      <c r="JE243" s="16"/>
      <c r="JF243" s="16"/>
      <c r="JG243" s="16"/>
      <c r="JH243" s="16"/>
      <c r="JI243" s="16"/>
      <c r="JJ243" s="16"/>
      <c r="JK243" s="16"/>
      <c r="JL243" s="16"/>
      <c r="JM243" s="16"/>
      <c r="JN243" s="16"/>
      <c r="JO243" s="16"/>
      <c r="JP243" s="16"/>
      <c r="JQ243" s="16"/>
      <c r="JR243" s="16"/>
      <c r="JS243" s="16"/>
      <c r="JT243" s="16"/>
      <c r="JU243" s="16"/>
      <c r="JV243" s="16"/>
      <c r="JW243" s="16"/>
      <c r="JX243" s="16"/>
      <c r="JY243" s="16"/>
      <c r="JZ243" s="16"/>
      <c r="KA243" s="16"/>
      <c r="KB243" s="16"/>
      <c r="KC243" s="16"/>
      <c r="KD243" s="16"/>
      <c r="KE243" s="16"/>
      <c r="KF243" s="16"/>
      <c r="KG243" s="16"/>
      <c r="KH243" s="16"/>
      <c r="KI243" s="16"/>
      <c r="KJ243" s="16"/>
      <c r="KK243" s="16"/>
      <c r="KL243" s="16"/>
      <c r="KM243" s="16"/>
      <c r="KN243" s="16"/>
      <c r="KO243" s="16"/>
      <c r="KP243" s="16"/>
      <c r="KQ243" s="16"/>
      <c r="KR243" s="16"/>
      <c r="KS243" s="16"/>
      <c r="KT243" s="16"/>
      <c r="KU243" s="16"/>
      <c r="KV243" s="16"/>
      <c r="KW243" s="16"/>
      <c r="KX243" s="16"/>
      <c r="KY243" s="16"/>
      <c r="KZ243" s="16"/>
      <c r="LA243" s="16"/>
      <c r="LB243" s="16"/>
      <c r="LC243" s="16"/>
      <c r="LD243" s="16"/>
      <c r="LE243" s="16"/>
      <c r="LF243" s="16"/>
      <c r="LG243" s="16"/>
      <c r="LH243" s="16"/>
      <c r="LI243" s="16"/>
      <c r="LJ243" s="16"/>
      <c r="LK243" s="16"/>
      <c r="LL243" s="16"/>
      <c r="LM243" s="16"/>
      <c r="LN243" s="16"/>
      <c r="LO243" s="16"/>
      <c r="LP243" s="16"/>
      <c r="LQ243" s="16"/>
      <c r="LR243" s="16"/>
      <c r="LS243" s="16"/>
      <c r="LT243" s="16"/>
      <c r="LU243" s="16"/>
      <c r="LV243" s="16"/>
      <c r="LW243" s="16"/>
      <c r="LX243" s="16"/>
      <c r="LY243" s="16"/>
      <c r="LZ243" s="16"/>
      <c r="MA243" s="16"/>
      <c r="MB243" s="16"/>
      <c r="MC243" s="16"/>
      <c r="MD243" s="16"/>
      <c r="ME243" s="16"/>
      <c r="MF243" s="16"/>
      <c r="MG243" s="16"/>
      <c r="MH243" s="16"/>
      <c r="MI243" s="16"/>
      <c r="MJ243" s="16"/>
      <c r="MK243" s="16"/>
      <c r="ML243" s="16"/>
      <c r="MM243" s="16"/>
      <c r="MN243" s="16"/>
      <c r="MO243" s="16"/>
      <c r="MP243" s="16"/>
      <c r="MQ243" s="16"/>
      <c r="MR243" s="16"/>
      <c r="MS243" s="16"/>
      <c r="MT243" s="16"/>
      <c r="MU243" s="16"/>
      <c r="MV243" s="16"/>
      <c r="MW243" s="16"/>
      <c r="MX243" s="16"/>
      <c r="MY243" s="16"/>
      <c r="MZ243" s="16"/>
      <c r="NA243" s="16"/>
      <c r="NB243" s="16"/>
      <c r="NC243" s="16"/>
      <c r="ND243" s="16"/>
      <c r="NE243" s="16"/>
      <c r="NF243" s="16"/>
      <c r="NG243" s="16"/>
      <c r="NH243" s="16"/>
      <c r="NI243" s="16"/>
      <c r="NJ243" s="16"/>
      <c r="NK243" s="16"/>
      <c r="NL243" s="16"/>
      <c r="NM243" s="16"/>
      <c r="NN243" s="16"/>
      <c r="NO243" s="16"/>
      <c r="NP243" s="16"/>
      <c r="NQ243" s="16"/>
      <c r="NR243" s="16"/>
      <c r="NS243" s="16"/>
      <c r="NT243" s="16"/>
      <c r="NU243" s="16"/>
      <c r="NV243" s="16"/>
      <c r="NW243" s="16"/>
      <c r="NX243" s="16"/>
      <c r="NY243" s="16"/>
      <c r="NZ243" s="16"/>
      <c r="OA243" s="16"/>
      <c r="OB243" s="16"/>
      <c r="OC243" s="16"/>
      <c r="OD243" s="16"/>
      <c r="OE243" s="16"/>
      <c r="OF243" s="16"/>
      <c r="OG243" s="16"/>
      <c r="OH243" s="16"/>
      <c r="OI243" s="16"/>
      <c r="OJ243" s="16"/>
      <c r="OK243" s="16"/>
      <c r="OL243" s="16"/>
      <c r="OM243" s="16"/>
      <c r="ON243" s="16"/>
      <c r="OO243" s="16"/>
      <c r="OP243" s="16"/>
      <c r="OQ243" s="16"/>
      <c r="OR243" s="16"/>
      <c r="OS243" s="16"/>
      <c r="OT243" s="16"/>
      <c r="OU243" s="16"/>
      <c r="OV243" s="16"/>
      <c r="OW243" s="16"/>
      <c r="OX243" s="16"/>
      <c r="OY243" s="16"/>
      <c r="OZ243" s="16"/>
      <c r="PA243" s="16"/>
      <c r="PB243" s="16"/>
      <c r="PC243" s="16"/>
      <c r="PD243" s="16"/>
      <c r="PE243" s="16"/>
      <c r="PF243" s="16"/>
      <c r="PG243" s="16"/>
      <c r="PH243" s="16"/>
      <c r="PI243" s="16"/>
      <c r="PJ243" s="16"/>
      <c r="PK243" s="16"/>
      <c r="PL243" s="16"/>
      <c r="PM243" s="16"/>
      <c r="PN243" s="16"/>
      <c r="PO243" s="16"/>
      <c r="PP243" s="16"/>
      <c r="PQ243" s="16"/>
      <c r="PR243" s="16"/>
      <c r="PS243" s="16"/>
      <c r="PT243" s="16"/>
      <c r="PU243" s="16"/>
      <c r="PV243" s="16"/>
      <c r="PW243" s="16"/>
      <c r="PX243" s="16"/>
      <c r="PY243" s="16"/>
      <c r="PZ243" s="16"/>
      <c r="QA243" s="16"/>
      <c r="QB243" s="16"/>
      <c r="QC243" s="16"/>
      <c r="QD243" s="16"/>
      <c r="QE243" s="16"/>
      <c r="QF243" s="16"/>
      <c r="QG243" s="16"/>
      <c r="QH243" s="16"/>
      <c r="QI243" s="16"/>
      <c r="QJ243" s="16"/>
      <c r="QK243" s="16"/>
      <c r="QL243" s="16"/>
      <c r="QM243" s="16"/>
      <c r="QN243" s="16"/>
      <c r="QO243" s="16"/>
      <c r="QP243" s="16"/>
      <c r="QQ243" s="16"/>
      <c r="QR243" s="16"/>
      <c r="QS243" s="16"/>
      <c r="QT243" s="16"/>
      <c r="QU243" s="16"/>
      <c r="QV243" s="16"/>
      <c r="QW243" s="16"/>
      <c r="QX243" s="16"/>
      <c r="QY243" s="16"/>
      <c r="QZ243" s="16"/>
      <c r="RA243" s="16"/>
      <c r="RB243" s="16"/>
      <c r="RC243" s="16"/>
      <c r="RD243" s="16"/>
      <c r="RE243" s="16"/>
      <c r="RF243" s="16"/>
      <c r="RG243" s="16"/>
      <c r="RH243" s="16"/>
      <c r="RI243" s="16"/>
      <c r="RJ243" s="16"/>
      <c r="RK243" s="16"/>
      <c r="RL243" s="16"/>
      <c r="RM243" s="16"/>
      <c r="RN243" s="16"/>
      <c r="RO243" s="16"/>
      <c r="RP243" s="16"/>
      <c r="RQ243" s="16"/>
      <c r="RR243" s="16"/>
      <c r="RS243" s="16"/>
      <c r="RT243" s="16"/>
      <c r="RU243" s="16"/>
      <c r="RV243" s="16"/>
      <c r="RW243" s="16"/>
      <c r="RX243" s="16"/>
      <c r="RY243" s="16"/>
      <c r="RZ243" s="16"/>
      <c r="SA243" s="16"/>
      <c r="SB243" s="16"/>
      <c r="SC243" s="16"/>
      <c r="SD243" s="16"/>
      <c r="SE243" s="16"/>
      <c r="SF243" s="16"/>
      <c r="SG243" s="16"/>
      <c r="SH243" s="16"/>
      <c r="SI243" s="16"/>
      <c r="SJ243" s="16"/>
      <c r="SK243" s="16"/>
      <c r="SL243" s="16"/>
      <c r="SM243" s="16"/>
      <c r="SN243" s="16"/>
      <c r="SO243" s="16"/>
      <c r="SP243" s="16"/>
      <c r="SQ243" s="16"/>
      <c r="SR243" s="16"/>
      <c r="SS243" s="16"/>
      <c r="ST243" s="16"/>
      <c r="SU243" s="16"/>
      <c r="SV243" s="16"/>
      <c r="SW243" s="16"/>
      <c r="SX243" s="16"/>
      <c r="SY243" s="16"/>
      <c r="SZ243" s="16"/>
      <c r="TA243" s="16"/>
      <c r="TB243" s="16"/>
      <c r="TC243" s="16"/>
      <c r="TD243" s="16"/>
      <c r="TE243" s="16"/>
      <c r="TF243" s="16"/>
      <c r="TG243" s="16"/>
      <c r="TH243" s="16"/>
      <c r="TI243" s="16"/>
      <c r="TJ243" s="16"/>
      <c r="TK243" s="16"/>
      <c r="TL243" s="16"/>
      <c r="TM243" s="16"/>
      <c r="TN243" s="16"/>
      <c r="TO243" s="16"/>
      <c r="TP243" s="16"/>
    </row>
    <row r="244" spans="1:536" s="98" customFormat="1" x14ac:dyDescent="0.35">
      <c r="A244" s="623"/>
      <c r="B244" s="623"/>
      <c r="C244" s="623"/>
      <c r="D244" s="16"/>
      <c r="E244" s="16"/>
      <c r="F244" s="623"/>
      <c r="G244" s="623"/>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D244" s="16"/>
      <c r="GE244" s="16"/>
      <c r="GF244" s="16"/>
      <c r="GG244" s="16"/>
      <c r="GH244" s="16"/>
      <c r="GI244" s="16"/>
      <c r="GJ244" s="16"/>
      <c r="GK244" s="16"/>
      <c r="GL244" s="16"/>
      <c r="GM244" s="16"/>
      <c r="GN244" s="16"/>
      <c r="GO244" s="16"/>
      <c r="GP244" s="16"/>
      <c r="GQ244" s="16"/>
      <c r="GR244" s="16"/>
      <c r="GS244" s="16"/>
      <c r="GT244" s="16"/>
      <c r="GU244" s="16"/>
      <c r="GV244" s="16"/>
      <c r="GW244" s="16"/>
      <c r="GX244" s="16"/>
      <c r="GY244" s="16"/>
      <c r="GZ244" s="16"/>
      <c r="HA244" s="16"/>
      <c r="HB244" s="16"/>
      <c r="HC244" s="16"/>
      <c r="HD244" s="16"/>
      <c r="HE244" s="16"/>
      <c r="HF244" s="16"/>
      <c r="HG244" s="16"/>
      <c r="HH244" s="16"/>
      <c r="HI244" s="16"/>
      <c r="HJ244" s="16"/>
      <c r="HK244" s="16"/>
      <c r="HL244" s="16"/>
      <c r="HM244" s="16"/>
      <c r="HN244" s="16"/>
      <c r="HO244" s="16"/>
      <c r="HP244" s="16"/>
      <c r="HQ244" s="16"/>
      <c r="HR244" s="16"/>
      <c r="HS244" s="16"/>
      <c r="HT244" s="16"/>
      <c r="HU244" s="16"/>
      <c r="HV244" s="16"/>
      <c r="HW244" s="16"/>
      <c r="HX244" s="16"/>
      <c r="HY244" s="16"/>
      <c r="HZ244" s="16"/>
      <c r="IA244" s="16"/>
      <c r="IB244" s="16"/>
      <c r="IC244" s="16"/>
      <c r="ID244" s="16"/>
      <c r="IE244" s="16"/>
      <c r="IF244" s="16"/>
      <c r="IG244" s="16"/>
      <c r="IH244" s="16"/>
      <c r="II244" s="16"/>
      <c r="IJ244" s="16"/>
      <c r="IK244" s="16"/>
      <c r="IL244" s="16"/>
      <c r="IM244" s="16"/>
      <c r="IN244" s="16"/>
      <c r="IO244" s="16"/>
      <c r="IP244" s="16"/>
      <c r="IQ244" s="16"/>
      <c r="IR244" s="16"/>
      <c r="IS244" s="16"/>
      <c r="IT244" s="16"/>
      <c r="IU244" s="16"/>
      <c r="IV244" s="16"/>
      <c r="IW244" s="16"/>
      <c r="IX244" s="16"/>
      <c r="IY244" s="16"/>
      <c r="IZ244" s="16"/>
      <c r="JA244" s="16"/>
      <c r="JB244" s="16"/>
      <c r="JC244" s="16"/>
      <c r="JD244" s="16"/>
      <c r="JE244" s="16"/>
      <c r="JF244" s="16"/>
      <c r="JG244" s="16"/>
      <c r="JH244" s="16"/>
      <c r="JI244" s="16"/>
      <c r="JJ244" s="16"/>
      <c r="JK244" s="16"/>
      <c r="JL244" s="16"/>
      <c r="JM244" s="16"/>
      <c r="JN244" s="16"/>
      <c r="JO244" s="16"/>
      <c r="JP244" s="16"/>
      <c r="JQ244" s="16"/>
      <c r="JR244" s="16"/>
      <c r="JS244" s="16"/>
      <c r="JT244" s="16"/>
      <c r="JU244" s="16"/>
      <c r="JV244" s="16"/>
      <c r="JW244" s="16"/>
      <c r="JX244" s="16"/>
      <c r="JY244" s="16"/>
      <c r="JZ244" s="16"/>
      <c r="KA244" s="16"/>
      <c r="KB244" s="16"/>
      <c r="KC244" s="16"/>
      <c r="KD244" s="16"/>
      <c r="KE244" s="16"/>
      <c r="KF244" s="16"/>
      <c r="KG244" s="16"/>
      <c r="KH244" s="16"/>
      <c r="KI244" s="16"/>
      <c r="KJ244" s="16"/>
      <c r="KK244" s="16"/>
      <c r="KL244" s="16"/>
      <c r="KM244" s="16"/>
      <c r="KN244" s="16"/>
      <c r="KO244" s="16"/>
      <c r="KP244" s="16"/>
      <c r="KQ244" s="16"/>
      <c r="KR244" s="16"/>
      <c r="KS244" s="16"/>
      <c r="KT244" s="16"/>
      <c r="KU244" s="16"/>
      <c r="KV244" s="16"/>
      <c r="KW244" s="16"/>
      <c r="KX244" s="16"/>
      <c r="KY244" s="16"/>
      <c r="KZ244" s="16"/>
      <c r="LA244" s="16"/>
      <c r="LB244" s="16"/>
      <c r="LC244" s="16"/>
      <c r="LD244" s="16"/>
      <c r="LE244" s="16"/>
      <c r="LF244" s="16"/>
      <c r="LG244" s="16"/>
      <c r="LH244" s="16"/>
      <c r="LI244" s="16"/>
      <c r="LJ244" s="16"/>
      <c r="LK244" s="16"/>
      <c r="LL244" s="16"/>
      <c r="LM244" s="16"/>
      <c r="LN244" s="16"/>
      <c r="LO244" s="16"/>
      <c r="LP244" s="16"/>
      <c r="LQ244" s="16"/>
      <c r="LR244" s="16"/>
      <c r="LS244" s="16"/>
      <c r="LT244" s="16"/>
      <c r="LU244" s="16"/>
      <c r="LV244" s="16"/>
      <c r="LW244" s="16"/>
      <c r="LX244" s="16"/>
      <c r="LY244" s="16"/>
      <c r="LZ244" s="16"/>
      <c r="MA244" s="16"/>
      <c r="MB244" s="16"/>
      <c r="MC244" s="16"/>
      <c r="MD244" s="16"/>
      <c r="ME244" s="16"/>
      <c r="MF244" s="16"/>
      <c r="MG244" s="16"/>
      <c r="MH244" s="16"/>
      <c r="MI244" s="16"/>
      <c r="MJ244" s="16"/>
      <c r="MK244" s="16"/>
      <c r="ML244" s="16"/>
      <c r="MM244" s="16"/>
      <c r="MN244" s="16"/>
      <c r="MO244" s="16"/>
      <c r="MP244" s="16"/>
      <c r="MQ244" s="16"/>
      <c r="MR244" s="16"/>
      <c r="MS244" s="16"/>
      <c r="MT244" s="16"/>
      <c r="MU244" s="16"/>
      <c r="MV244" s="16"/>
      <c r="MW244" s="16"/>
      <c r="MX244" s="16"/>
      <c r="MY244" s="16"/>
      <c r="MZ244" s="16"/>
      <c r="NA244" s="16"/>
      <c r="NB244" s="16"/>
      <c r="NC244" s="16"/>
      <c r="ND244" s="16"/>
      <c r="NE244" s="16"/>
      <c r="NF244" s="16"/>
      <c r="NG244" s="16"/>
      <c r="NH244" s="16"/>
      <c r="NI244" s="16"/>
      <c r="NJ244" s="16"/>
      <c r="NK244" s="16"/>
      <c r="NL244" s="16"/>
      <c r="NM244" s="16"/>
      <c r="NN244" s="16"/>
      <c r="NO244" s="16"/>
      <c r="NP244" s="16"/>
      <c r="NQ244" s="16"/>
      <c r="NR244" s="16"/>
      <c r="NS244" s="16"/>
      <c r="NT244" s="16"/>
      <c r="NU244" s="16"/>
      <c r="NV244" s="16"/>
      <c r="NW244" s="16"/>
      <c r="NX244" s="16"/>
      <c r="NY244" s="16"/>
      <c r="NZ244" s="16"/>
      <c r="OA244" s="16"/>
      <c r="OB244" s="16"/>
      <c r="OC244" s="16"/>
      <c r="OD244" s="16"/>
      <c r="OE244" s="16"/>
      <c r="OF244" s="16"/>
      <c r="OG244" s="16"/>
      <c r="OH244" s="16"/>
      <c r="OI244" s="16"/>
      <c r="OJ244" s="16"/>
      <c r="OK244" s="16"/>
      <c r="OL244" s="16"/>
      <c r="OM244" s="16"/>
      <c r="ON244" s="16"/>
      <c r="OO244" s="16"/>
      <c r="OP244" s="16"/>
      <c r="OQ244" s="16"/>
      <c r="OR244" s="16"/>
      <c r="OS244" s="16"/>
      <c r="OT244" s="16"/>
      <c r="OU244" s="16"/>
      <c r="OV244" s="16"/>
      <c r="OW244" s="16"/>
      <c r="OX244" s="16"/>
      <c r="OY244" s="16"/>
      <c r="OZ244" s="16"/>
      <c r="PA244" s="16"/>
      <c r="PB244" s="16"/>
      <c r="PC244" s="16"/>
      <c r="PD244" s="16"/>
      <c r="PE244" s="16"/>
      <c r="PF244" s="16"/>
      <c r="PG244" s="16"/>
      <c r="PH244" s="16"/>
      <c r="PI244" s="16"/>
      <c r="PJ244" s="16"/>
      <c r="PK244" s="16"/>
      <c r="PL244" s="16"/>
      <c r="PM244" s="16"/>
      <c r="PN244" s="16"/>
      <c r="PO244" s="16"/>
      <c r="PP244" s="16"/>
      <c r="PQ244" s="16"/>
      <c r="PR244" s="16"/>
      <c r="PS244" s="16"/>
      <c r="PT244" s="16"/>
      <c r="PU244" s="16"/>
      <c r="PV244" s="16"/>
      <c r="PW244" s="16"/>
      <c r="PX244" s="16"/>
      <c r="PY244" s="16"/>
      <c r="PZ244" s="16"/>
      <c r="QA244" s="16"/>
      <c r="QB244" s="16"/>
      <c r="QC244" s="16"/>
      <c r="QD244" s="16"/>
      <c r="QE244" s="16"/>
      <c r="QF244" s="16"/>
      <c r="QG244" s="16"/>
      <c r="QH244" s="16"/>
      <c r="QI244" s="16"/>
      <c r="QJ244" s="16"/>
      <c r="QK244" s="16"/>
      <c r="QL244" s="16"/>
      <c r="QM244" s="16"/>
      <c r="QN244" s="16"/>
      <c r="QO244" s="16"/>
      <c r="QP244" s="16"/>
      <c r="QQ244" s="16"/>
      <c r="QR244" s="16"/>
      <c r="QS244" s="16"/>
      <c r="QT244" s="16"/>
      <c r="QU244" s="16"/>
      <c r="QV244" s="16"/>
      <c r="QW244" s="16"/>
      <c r="QX244" s="16"/>
      <c r="QY244" s="16"/>
      <c r="QZ244" s="16"/>
      <c r="RA244" s="16"/>
      <c r="RB244" s="16"/>
      <c r="RC244" s="16"/>
      <c r="RD244" s="16"/>
      <c r="RE244" s="16"/>
      <c r="RF244" s="16"/>
      <c r="RG244" s="16"/>
      <c r="RH244" s="16"/>
      <c r="RI244" s="16"/>
      <c r="RJ244" s="16"/>
      <c r="RK244" s="16"/>
      <c r="RL244" s="16"/>
      <c r="RM244" s="16"/>
      <c r="RN244" s="16"/>
      <c r="RO244" s="16"/>
      <c r="RP244" s="16"/>
      <c r="RQ244" s="16"/>
      <c r="RR244" s="16"/>
      <c r="RS244" s="16"/>
      <c r="RT244" s="16"/>
      <c r="RU244" s="16"/>
      <c r="RV244" s="16"/>
      <c r="RW244" s="16"/>
      <c r="RX244" s="16"/>
      <c r="RY244" s="16"/>
      <c r="RZ244" s="16"/>
      <c r="SA244" s="16"/>
      <c r="SB244" s="16"/>
      <c r="SC244" s="16"/>
      <c r="SD244" s="16"/>
      <c r="SE244" s="16"/>
      <c r="SF244" s="16"/>
      <c r="SG244" s="16"/>
      <c r="SH244" s="16"/>
      <c r="SI244" s="16"/>
      <c r="SJ244" s="16"/>
      <c r="SK244" s="16"/>
      <c r="SL244" s="16"/>
      <c r="SM244" s="16"/>
      <c r="SN244" s="16"/>
      <c r="SO244" s="16"/>
      <c r="SP244" s="16"/>
      <c r="SQ244" s="16"/>
      <c r="SR244" s="16"/>
      <c r="SS244" s="16"/>
      <c r="ST244" s="16"/>
      <c r="SU244" s="16"/>
      <c r="SV244" s="16"/>
      <c r="SW244" s="16"/>
      <c r="SX244" s="16"/>
      <c r="SY244" s="16"/>
      <c r="SZ244" s="16"/>
      <c r="TA244" s="16"/>
      <c r="TB244" s="16"/>
      <c r="TC244" s="16"/>
      <c r="TD244" s="16"/>
      <c r="TE244" s="16"/>
      <c r="TF244" s="16"/>
      <c r="TG244" s="16"/>
      <c r="TH244" s="16"/>
      <c r="TI244" s="16"/>
      <c r="TJ244" s="16"/>
      <c r="TK244" s="16"/>
      <c r="TL244" s="16"/>
      <c r="TM244" s="16"/>
      <c r="TN244" s="16"/>
      <c r="TO244" s="16"/>
      <c r="TP244" s="16"/>
    </row>
    <row r="245" spans="1:536" s="98" customFormat="1" x14ac:dyDescent="0.35">
      <c r="A245" s="623"/>
      <c r="B245" s="623"/>
      <c r="C245" s="623"/>
      <c r="D245" s="16"/>
      <c r="E245" s="16"/>
      <c r="F245" s="623"/>
      <c r="G245" s="623"/>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c r="GK245" s="16"/>
      <c r="GL245" s="16"/>
      <c r="GM245" s="16"/>
      <c r="GN245" s="16"/>
      <c r="GO245" s="16"/>
      <c r="GP245" s="16"/>
      <c r="GQ245" s="16"/>
      <c r="GR245" s="16"/>
      <c r="GS245" s="16"/>
      <c r="GT245" s="16"/>
      <c r="GU245" s="16"/>
      <c r="GV245" s="16"/>
      <c r="GW245" s="16"/>
      <c r="GX245" s="16"/>
      <c r="GY245" s="16"/>
      <c r="GZ245" s="16"/>
      <c r="HA245" s="16"/>
      <c r="HB245" s="16"/>
      <c r="HC245" s="16"/>
      <c r="HD245" s="16"/>
      <c r="HE245" s="16"/>
      <c r="HF245" s="16"/>
      <c r="HG245" s="16"/>
      <c r="HH245" s="16"/>
      <c r="HI245" s="16"/>
      <c r="HJ245" s="16"/>
      <c r="HK245" s="16"/>
      <c r="HL245" s="16"/>
      <c r="HM245" s="16"/>
      <c r="HN245" s="16"/>
      <c r="HO245" s="16"/>
      <c r="HP245" s="16"/>
      <c r="HQ245" s="16"/>
      <c r="HR245" s="16"/>
      <c r="HS245" s="16"/>
      <c r="HT245" s="16"/>
      <c r="HU245" s="16"/>
      <c r="HV245" s="16"/>
      <c r="HW245" s="16"/>
      <c r="HX245" s="16"/>
      <c r="HY245" s="16"/>
      <c r="HZ245" s="16"/>
      <c r="IA245" s="16"/>
      <c r="IB245" s="16"/>
      <c r="IC245" s="16"/>
      <c r="ID245" s="16"/>
      <c r="IE245" s="16"/>
      <c r="IF245" s="16"/>
      <c r="IG245" s="16"/>
      <c r="IH245" s="16"/>
      <c r="II245" s="16"/>
      <c r="IJ245" s="16"/>
      <c r="IK245" s="16"/>
      <c r="IL245" s="16"/>
      <c r="IM245" s="16"/>
      <c r="IN245" s="16"/>
      <c r="IO245" s="16"/>
      <c r="IP245" s="16"/>
      <c r="IQ245" s="16"/>
      <c r="IR245" s="16"/>
      <c r="IS245" s="16"/>
      <c r="IT245" s="16"/>
      <c r="IU245" s="16"/>
      <c r="IV245" s="16"/>
      <c r="IW245" s="16"/>
      <c r="IX245" s="16"/>
      <c r="IY245" s="16"/>
      <c r="IZ245" s="16"/>
      <c r="JA245" s="16"/>
      <c r="JB245" s="16"/>
      <c r="JC245" s="16"/>
      <c r="JD245" s="16"/>
      <c r="JE245" s="16"/>
      <c r="JF245" s="16"/>
      <c r="JG245" s="16"/>
      <c r="JH245" s="16"/>
      <c r="JI245" s="16"/>
      <c r="JJ245" s="16"/>
      <c r="JK245" s="16"/>
      <c r="JL245" s="16"/>
      <c r="JM245" s="16"/>
      <c r="JN245" s="16"/>
      <c r="JO245" s="16"/>
      <c r="JP245" s="16"/>
      <c r="JQ245" s="16"/>
      <c r="JR245" s="16"/>
      <c r="JS245" s="16"/>
      <c r="JT245" s="16"/>
      <c r="JU245" s="16"/>
      <c r="JV245" s="16"/>
      <c r="JW245" s="16"/>
      <c r="JX245" s="16"/>
      <c r="JY245" s="16"/>
      <c r="JZ245" s="16"/>
      <c r="KA245" s="16"/>
      <c r="KB245" s="16"/>
      <c r="KC245" s="16"/>
      <c r="KD245" s="16"/>
      <c r="KE245" s="16"/>
      <c r="KF245" s="16"/>
      <c r="KG245" s="16"/>
      <c r="KH245" s="16"/>
      <c r="KI245" s="16"/>
      <c r="KJ245" s="16"/>
      <c r="KK245" s="16"/>
      <c r="KL245" s="16"/>
      <c r="KM245" s="16"/>
      <c r="KN245" s="16"/>
      <c r="KO245" s="16"/>
      <c r="KP245" s="16"/>
      <c r="KQ245" s="16"/>
      <c r="KR245" s="16"/>
      <c r="KS245" s="16"/>
      <c r="KT245" s="16"/>
      <c r="KU245" s="16"/>
      <c r="KV245" s="16"/>
      <c r="KW245" s="16"/>
      <c r="KX245" s="16"/>
      <c r="KY245" s="16"/>
      <c r="KZ245" s="16"/>
      <c r="LA245" s="16"/>
      <c r="LB245" s="16"/>
      <c r="LC245" s="16"/>
      <c r="LD245" s="16"/>
      <c r="LE245" s="16"/>
      <c r="LF245" s="16"/>
      <c r="LG245" s="16"/>
      <c r="LH245" s="16"/>
      <c r="LI245" s="16"/>
      <c r="LJ245" s="16"/>
      <c r="LK245" s="16"/>
      <c r="LL245" s="16"/>
      <c r="LM245" s="16"/>
      <c r="LN245" s="16"/>
      <c r="LO245" s="16"/>
      <c r="LP245" s="16"/>
      <c r="LQ245" s="16"/>
      <c r="LR245" s="16"/>
      <c r="LS245" s="16"/>
      <c r="LT245" s="16"/>
      <c r="LU245" s="16"/>
      <c r="LV245" s="16"/>
      <c r="LW245" s="16"/>
      <c r="LX245" s="16"/>
      <c r="LY245" s="16"/>
      <c r="LZ245" s="16"/>
      <c r="MA245" s="16"/>
      <c r="MB245" s="16"/>
      <c r="MC245" s="16"/>
      <c r="MD245" s="16"/>
      <c r="ME245" s="16"/>
      <c r="MF245" s="16"/>
      <c r="MG245" s="16"/>
      <c r="MH245" s="16"/>
      <c r="MI245" s="16"/>
      <c r="MJ245" s="16"/>
      <c r="MK245" s="16"/>
      <c r="ML245" s="16"/>
      <c r="MM245" s="16"/>
      <c r="MN245" s="16"/>
      <c r="MO245" s="16"/>
      <c r="MP245" s="16"/>
      <c r="MQ245" s="16"/>
      <c r="MR245" s="16"/>
      <c r="MS245" s="16"/>
      <c r="MT245" s="16"/>
      <c r="MU245" s="16"/>
      <c r="MV245" s="16"/>
      <c r="MW245" s="16"/>
      <c r="MX245" s="16"/>
      <c r="MY245" s="16"/>
      <c r="MZ245" s="16"/>
      <c r="NA245" s="16"/>
      <c r="NB245" s="16"/>
      <c r="NC245" s="16"/>
      <c r="ND245" s="16"/>
      <c r="NE245" s="16"/>
      <c r="NF245" s="16"/>
      <c r="NG245" s="16"/>
      <c r="NH245" s="16"/>
      <c r="NI245" s="16"/>
      <c r="NJ245" s="16"/>
      <c r="NK245" s="16"/>
      <c r="NL245" s="16"/>
      <c r="NM245" s="16"/>
      <c r="NN245" s="16"/>
      <c r="NO245" s="16"/>
      <c r="NP245" s="16"/>
      <c r="NQ245" s="16"/>
      <c r="NR245" s="16"/>
      <c r="NS245" s="16"/>
      <c r="NT245" s="16"/>
      <c r="NU245" s="16"/>
      <c r="NV245" s="16"/>
      <c r="NW245" s="16"/>
      <c r="NX245" s="16"/>
      <c r="NY245" s="16"/>
      <c r="NZ245" s="16"/>
      <c r="OA245" s="16"/>
      <c r="OB245" s="16"/>
      <c r="OC245" s="16"/>
      <c r="OD245" s="16"/>
      <c r="OE245" s="16"/>
      <c r="OF245" s="16"/>
      <c r="OG245" s="16"/>
      <c r="OH245" s="16"/>
      <c r="OI245" s="16"/>
      <c r="OJ245" s="16"/>
      <c r="OK245" s="16"/>
      <c r="OL245" s="16"/>
      <c r="OM245" s="16"/>
      <c r="ON245" s="16"/>
      <c r="OO245" s="16"/>
      <c r="OP245" s="16"/>
      <c r="OQ245" s="16"/>
      <c r="OR245" s="16"/>
      <c r="OS245" s="16"/>
      <c r="OT245" s="16"/>
      <c r="OU245" s="16"/>
      <c r="OV245" s="16"/>
      <c r="OW245" s="16"/>
      <c r="OX245" s="16"/>
      <c r="OY245" s="16"/>
      <c r="OZ245" s="16"/>
      <c r="PA245" s="16"/>
      <c r="PB245" s="16"/>
      <c r="PC245" s="16"/>
      <c r="PD245" s="16"/>
      <c r="PE245" s="16"/>
      <c r="PF245" s="16"/>
      <c r="PG245" s="16"/>
      <c r="PH245" s="16"/>
      <c r="PI245" s="16"/>
      <c r="PJ245" s="16"/>
      <c r="PK245" s="16"/>
      <c r="PL245" s="16"/>
      <c r="PM245" s="16"/>
      <c r="PN245" s="16"/>
      <c r="PO245" s="16"/>
      <c r="PP245" s="16"/>
      <c r="PQ245" s="16"/>
      <c r="PR245" s="16"/>
      <c r="PS245" s="16"/>
      <c r="PT245" s="16"/>
      <c r="PU245" s="16"/>
      <c r="PV245" s="16"/>
      <c r="PW245" s="16"/>
      <c r="PX245" s="16"/>
      <c r="PY245" s="16"/>
      <c r="PZ245" s="16"/>
      <c r="QA245" s="16"/>
      <c r="QB245" s="16"/>
      <c r="QC245" s="16"/>
      <c r="QD245" s="16"/>
      <c r="QE245" s="16"/>
      <c r="QF245" s="16"/>
      <c r="QG245" s="16"/>
      <c r="QH245" s="16"/>
      <c r="QI245" s="16"/>
      <c r="QJ245" s="16"/>
      <c r="QK245" s="16"/>
      <c r="QL245" s="16"/>
      <c r="QM245" s="16"/>
      <c r="QN245" s="16"/>
      <c r="QO245" s="16"/>
      <c r="QP245" s="16"/>
      <c r="QQ245" s="16"/>
      <c r="QR245" s="16"/>
      <c r="QS245" s="16"/>
      <c r="QT245" s="16"/>
      <c r="QU245" s="16"/>
      <c r="QV245" s="16"/>
      <c r="QW245" s="16"/>
      <c r="QX245" s="16"/>
      <c r="QY245" s="16"/>
      <c r="QZ245" s="16"/>
      <c r="RA245" s="16"/>
      <c r="RB245" s="16"/>
      <c r="RC245" s="16"/>
      <c r="RD245" s="16"/>
      <c r="RE245" s="16"/>
      <c r="RF245" s="16"/>
      <c r="RG245" s="16"/>
      <c r="RH245" s="16"/>
      <c r="RI245" s="16"/>
      <c r="RJ245" s="16"/>
      <c r="RK245" s="16"/>
      <c r="RL245" s="16"/>
      <c r="RM245" s="16"/>
      <c r="RN245" s="16"/>
      <c r="RO245" s="16"/>
      <c r="RP245" s="16"/>
      <c r="RQ245" s="16"/>
      <c r="RR245" s="16"/>
      <c r="RS245" s="16"/>
      <c r="RT245" s="16"/>
      <c r="RU245" s="16"/>
      <c r="RV245" s="16"/>
      <c r="RW245" s="16"/>
      <c r="RX245" s="16"/>
      <c r="RY245" s="16"/>
      <c r="RZ245" s="16"/>
      <c r="SA245" s="16"/>
      <c r="SB245" s="16"/>
      <c r="SC245" s="16"/>
      <c r="SD245" s="16"/>
      <c r="SE245" s="16"/>
      <c r="SF245" s="16"/>
      <c r="SG245" s="16"/>
      <c r="SH245" s="16"/>
      <c r="SI245" s="16"/>
      <c r="SJ245" s="16"/>
      <c r="SK245" s="16"/>
      <c r="SL245" s="16"/>
      <c r="SM245" s="16"/>
      <c r="SN245" s="16"/>
      <c r="SO245" s="16"/>
      <c r="SP245" s="16"/>
      <c r="SQ245" s="16"/>
      <c r="SR245" s="16"/>
      <c r="SS245" s="16"/>
      <c r="ST245" s="16"/>
      <c r="SU245" s="16"/>
      <c r="SV245" s="16"/>
      <c r="SW245" s="16"/>
      <c r="SX245" s="16"/>
      <c r="SY245" s="16"/>
      <c r="SZ245" s="16"/>
      <c r="TA245" s="16"/>
      <c r="TB245" s="16"/>
      <c r="TC245" s="16"/>
      <c r="TD245" s="16"/>
      <c r="TE245" s="16"/>
      <c r="TF245" s="16"/>
      <c r="TG245" s="16"/>
      <c r="TH245" s="16"/>
      <c r="TI245" s="16"/>
      <c r="TJ245" s="16"/>
      <c r="TK245" s="16"/>
      <c r="TL245" s="16"/>
      <c r="TM245" s="16"/>
      <c r="TN245" s="16"/>
      <c r="TO245" s="16"/>
      <c r="TP245" s="16"/>
    </row>
    <row r="246" spans="1:536" s="98" customFormat="1" x14ac:dyDescent="0.35">
      <c r="A246" s="623"/>
      <c r="B246" s="623"/>
      <c r="C246" s="623"/>
      <c r="D246" s="16"/>
      <c r="E246" s="16"/>
      <c r="F246" s="623"/>
      <c r="G246" s="623"/>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D246" s="16"/>
      <c r="GE246" s="16"/>
      <c r="GF246" s="16"/>
      <c r="GG246" s="16"/>
      <c r="GH246" s="16"/>
      <c r="GI246" s="16"/>
      <c r="GJ246" s="16"/>
      <c r="GK246" s="16"/>
      <c r="GL246" s="16"/>
      <c r="GM246" s="16"/>
      <c r="GN246" s="16"/>
      <c r="GO246" s="16"/>
      <c r="GP246" s="16"/>
      <c r="GQ246" s="16"/>
      <c r="GR246" s="16"/>
      <c r="GS246" s="16"/>
      <c r="GT246" s="16"/>
      <c r="GU246" s="16"/>
      <c r="GV246" s="16"/>
      <c r="GW246" s="16"/>
      <c r="GX246" s="16"/>
      <c r="GY246" s="16"/>
      <c r="GZ246" s="16"/>
      <c r="HA246" s="16"/>
      <c r="HB246" s="16"/>
      <c r="HC246" s="16"/>
      <c r="HD246" s="16"/>
      <c r="HE246" s="16"/>
      <c r="HF246" s="16"/>
      <c r="HG246" s="16"/>
      <c r="HH246" s="16"/>
      <c r="HI246" s="16"/>
      <c r="HJ246" s="16"/>
      <c r="HK246" s="16"/>
      <c r="HL246" s="16"/>
      <c r="HM246" s="16"/>
      <c r="HN246" s="16"/>
      <c r="HO246" s="16"/>
      <c r="HP246" s="16"/>
      <c r="HQ246" s="16"/>
      <c r="HR246" s="16"/>
      <c r="HS246" s="16"/>
      <c r="HT246" s="16"/>
      <c r="HU246" s="16"/>
      <c r="HV246" s="16"/>
      <c r="HW246" s="16"/>
      <c r="HX246" s="16"/>
      <c r="HY246" s="16"/>
      <c r="HZ246" s="16"/>
      <c r="IA246" s="16"/>
      <c r="IB246" s="16"/>
      <c r="IC246" s="16"/>
      <c r="ID246" s="16"/>
      <c r="IE246" s="16"/>
      <c r="IF246" s="16"/>
      <c r="IG246" s="16"/>
      <c r="IH246" s="16"/>
      <c r="II246" s="16"/>
      <c r="IJ246" s="16"/>
      <c r="IK246" s="16"/>
      <c r="IL246" s="16"/>
      <c r="IM246" s="16"/>
      <c r="IN246" s="16"/>
      <c r="IO246" s="16"/>
      <c r="IP246" s="16"/>
      <c r="IQ246" s="16"/>
      <c r="IR246" s="16"/>
      <c r="IS246" s="16"/>
      <c r="IT246" s="16"/>
      <c r="IU246" s="16"/>
      <c r="IV246" s="16"/>
      <c r="IW246" s="16"/>
      <c r="IX246" s="16"/>
      <c r="IY246" s="16"/>
      <c r="IZ246" s="16"/>
      <c r="JA246" s="16"/>
      <c r="JB246" s="16"/>
      <c r="JC246" s="16"/>
      <c r="JD246" s="16"/>
      <c r="JE246" s="16"/>
      <c r="JF246" s="16"/>
      <c r="JG246" s="16"/>
      <c r="JH246" s="16"/>
      <c r="JI246" s="16"/>
      <c r="JJ246" s="16"/>
      <c r="JK246" s="16"/>
      <c r="JL246" s="16"/>
      <c r="JM246" s="16"/>
      <c r="JN246" s="16"/>
      <c r="JO246" s="16"/>
      <c r="JP246" s="16"/>
      <c r="JQ246" s="16"/>
      <c r="JR246" s="16"/>
      <c r="JS246" s="16"/>
      <c r="JT246" s="16"/>
      <c r="JU246" s="16"/>
      <c r="JV246" s="16"/>
      <c r="JW246" s="16"/>
      <c r="JX246" s="16"/>
      <c r="JY246" s="16"/>
      <c r="JZ246" s="16"/>
      <c r="KA246" s="16"/>
      <c r="KB246" s="16"/>
      <c r="KC246" s="16"/>
      <c r="KD246" s="16"/>
      <c r="KE246" s="16"/>
      <c r="KF246" s="16"/>
      <c r="KG246" s="16"/>
      <c r="KH246" s="16"/>
      <c r="KI246" s="16"/>
      <c r="KJ246" s="16"/>
      <c r="KK246" s="16"/>
      <c r="KL246" s="16"/>
      <c r="KM246" s="16"/>
      <c r="KN246" s="16"/>
      <c r="KO246" s="16"/>
      <c r="KP246" s="16"/>
      <c r="KQ246" s="16"/>
      <c r="KR246" s="16"/>
      <c r="KS246" s="16"/>
      <c r="KT246" s="16"/>
      <c r="KU246" s="16"/>
      <c r="KV246" s="16"/>
      <c r="KW246" s="16"/>
      <c r="KX246" s="16"/>
      <c r="KY246" s="16"/>
      <c r="KZ246" s="16"/>
      <c r="LA246" s="16"/>
      <c r="LB246" s="16"/>
      <c r="LC246" s="16"/>
      <c r="LD246" s="16"/>
      <c r="LE246" s="16"/>
      <c r="LF246" s="16"/>
      <c r="LG246" s="16"/>
      <c r="LH246" s="16"/>
      <c r="LI246" s="16"/>
      <c r="LJ246" s="16"/>
      <c r="LK246" s="16"/>
      <c r="LL246" s="16"/>
      <c r="LM246" s="16"/>
      <c r="LN246" s="16"/>
      <c r="LO246" s="16"/>
      <c r="LP246" s="16"/>
      <c r="LQ246" s="16"/>
      <c r="LR246" s="16"/>
      <c r="LS246" s="16"/>
      <c r="LT246" s="16"/>
      <c r="LU246" s="16"/>
      <c r="LV246" s="16"/>
      <c r="LW246" s="16"/>
      <c r="LX246" s="16"/>
      <c r="LY246" s="16"/>
      <c r="LZ246" s="16"/>
      <c r="MA246" s="16"/>
      <c r="MB246" s="16"/>
      <c r="MC246" s="16"/>
      <c r="MD246" s="16"/>
      <c r="ME246" s="16"/>
      <c r="MF246" s="16"/>
      <c r="MG246" s="16"/>
      <c r="MH246" s="16"/>
      <c r="MI246" s="16"/>
      <c r="MJ246" s="16"/>
      <c r="MK246" s="16"/>
      <c r="ML246" s="16"/>
      <c r="MM246" s="16"/>
      <c r="MN246" s="16"/>
      <c r="MO246" s="16"/>
      <c r="MP246" s="16"/>
      <c r="MQ246" s="16"/>
      <c r="MR246" s="16"/>
      <c r="MS246" s="16"/>
      <c r="MT246" s="16"/>
      <c r="MU246" s="16"/>
      <c r="MV246" s="16"/>
      <c r="MW246" s="16"/>
      <c r="MX246" s="16"/>
      <c r="MY246" s="16"/>
      <c r="MZ246" s="16"/>
      <c r="NA246" s="16"/>
      <c r="NB246" s="16"/>
      <c r="NC246" s="16"/>
      <c r="ND246" s="16"/>
      <c r="NE246" s="16"/>
      <c r="NF246" s="16"/>
      <c r="NG246" s="16"/>
      <c r="NH246" s="16"/>
      <c r="NI246" s="16"/>
      <c r="NJ246" s="16"/>
      <c r="NK246" s="16"/>
      <c r="NL246" s="16"/>
      <c r="NM246" s="16"/>
      <c r="NN246" s="16"/>
      <c r="NO246" s="16"/>
      <c r="NP246" s="16"/>
      <c r="NQ246" s="16"/>
      <c r="NR246" s="16"/>
      <c r="NS246" s="16"/>
      <c r="NT246" s="16"/>
      <c r="NU246" s="16"/>
      <c r="NV246" s="16"/>
      <c r="NW246" s="16"/>
      <c r="NX246" s="16"/>
      <c r="NY246" s="16"/>
      <c r="NZ246" s="16"/>
      <c r="OA246" s="16"/>
      <c r="OB246" s="16"/>
      <c r="OC246" s="16"/>
      <c r="OD246" s="16"/>
      <c r="OE246" s="16"/>
      <c r="OF246" s="16"/>
      <c r="OG246" s="16"/>
      <c r="OH246" s="16"/>
      <c r="OI246" s="16"/>
      <c r="OJ246" s="16"/>
      <c r="OK246" s="16"/>
      <c r="OL246" s="16"/>
      <c r="OM246" s="16"/>
      <c r="ON246" s="16"/>
      <c r="OO246" s="16"/>
      <c r="OP246" s="16"/>
      <c r="OQ246" s="16"/>
      <c r="OR246" s="16"/>
      <c r="OS246" s="16"/>
      <c r="OT246" s="16"/>
      <c r="OU246" s="16"/>
      <c r="OV246" s="16"/>
      <c r="OW246" s="16"/>
      <c r="OX246" s="16"/>
      <c r="OY246" s="16"/>
      <c r="OZ246" s="16"/>
      <c r="PA246" s="16"/>
      <c r="PB246" s="16"/>
      <c r="PC246" s="16"/>
      <c r="PD246" s="16"/>
      <c r="PE246" s="16"/>
      <c r="PF246" s="16"/>
      <c r="PG246" s="16"/>
      <c r="PH246" s="16"/>
      <c r="PI246" s="16"/>
      <c r="PJ246" s="16"/>
      <c r="PK246" s="16"/>
      <c r="PL246" s="16"/>
      <c r="PM246" s="16"/>
      <c r="PN246" s="16"/>
      <c r="PO246" s="16"/>
      <c r="PP246" s="16"/>
      <c r="PQ246" s="16"/>
      <c r="PR246" s="16"/>
      <c r="PS246" s="16"/>
      <c r="PT246" s="16"/>
      <c r="PU246" s="16"/>
      <c r="PV246" s="16"/>
      <c r="PW246" s="16"/>
      <c r="PX246" s="16"/>
      <c r="PY246" s="16"/>
      <c r="PZ246" s="16"/>
      <c r="QA246" s="16"/>
      <c r="QB246" s="16"/>
      <c r="QC246" s="16"/>
      <c r="QD246" s="16"/>
      <c r="QE246" s="16"/>
      <c r="QF246" s="16"/>
      <c r="QG246" s="16"/>
      <c r="QH246" s="16"/>
      <c r="QI246" s="16"/>
      <c r="QJ246" s="16"/>
      <c r="QK246" s="16"/>
      <c r="QL246" s="16"/>
      <c r="QM246" s="16"/>
      <c r="QN246" s="16"/>
      <c r="QO246" s="16"/>
      <c r="QP246" s="16"/>
      <c r="QQ246" s="16"/>
      <c r="QR246" s="16"/>
      <c r="QS246" s="16"/>
      <c r="QT246" s="16"/>
      <c r="QU246" s="16"/>
      <c r="QV246" s="16"/>
      <c r="QW246" s="16"/>
      <c r="QX246" s="16"/>
      <c r="QY246" s="16"/>
      <c r="QZ246" s="16"/>
      <c r="RA246" s="16"/>
      <c r="RB246" s="16"/>
      <c r="RC246" s="16"/>
      <c r="RD246" s="16"/>
      <c r="RE246" s="16"/>
      <c r="RF246" s="16"/>
      <c r="RG246" s="16"/>
      <c r="RH246" s="16"/>
      <c r="RI246" s="16"/>
      <c r="RJ246" s="16"/>
      <c r="RK246" s="16"/>
      <c r="RL246" s="16"/>
      <c r="RM246" s="16"/>
      <c r="RN246" s="16"/>
      <c r="RO246" s="16"/>
      <c r="RP246" s="16"/>
      <c r="RQ246" s="16"/>
      <c r="RR246" s="16"/>
      <c r="RS246" s="16"/>
      <c r="RT246" s="16"/>
      <c r="RU246" s="16"/>
      <c r="RV246" s="16"/>
      <c r="RW246" s="16"/>
      <c r="RX246" s="16"/>
      <c r="RY246" s="16"/>
      <c r="RZ246" s="16"/>
      <c r="SA246" s="16"/>
      <c r="SB246" s="16"/>
      <c r="SC246" s="16"/>
      <c r="SD246" s="16"/>
      <c r="SE246" s="16"/>
      <c r="SF246" s="16"/>
      <c r="SG246" s="16"/>
      <c r="SH246" s="16"/>
      <c r="SI246" s="16"/>
      <c r="SJ246" s="16"/>
      <c r="SK246" s="16"/>
      <c r="SL246" s="16"/>
      <c r="SM246" s="16"/>
      <c r="SN246" s="16"/>
      <c r="SO246" s="16"/>
      <c r="SP246" s="16"/>
      <c r="SQ246" s="16"/>
      <c r="SR246" s="16"/>
      <c r="SS246" s="16"/>
      <c r="ST246" s="16"/>
      <c r="SU246" s="16"/>
      <c r="SV246" s="16"/>
      <c r="SW246" s="16"/>
      <c r="SX246" s="16"/>
      <c r="SY246" s="16"/>
      <c r="SZ246" s="16"/>
      <c r="TA246" s="16"/>
      <c r="TB246" s="16"/>
      <c r="TC246" s="16"/>
      <c r="TD246" s="16"/>
      <c r="TE246" s="16"/>
      <c r="TF246" s="16"/>
      <c r="TG246" s="16"/>
      <c r="TH246" s="16"/>
      <c r="TI246" s="16"/>
      <c r="TJ246" s="16"/>
      <c r="TK246" s="16"/>
      <c r="TL246" s="16"/>
      <c r="TM246" s="16"/>
      <c r="TN246" s="16"/>
      <c r="TO246" s="16"/>
      <c r="TP246" s="16"/>
    </row>
    <row r="247" spans="1:536" s="98" customFormat="1" x14ac:dyDescent="0.35">
      <c r="A247" s="623"/>
      <c r="B247" s="623"/>
      <c r="C247" s="623"/>
      <c r="D247" s="16"/>
      <c r="E247" s="16"/>
      <c r="F247" s="623"/>
      <c r="G247" s="623"/>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D247" s="16"/>
      <c r="GE247" s="16"/>
      <c r="GF247" s="16"/>
      <c r="GG247" s="16"/>
      <c r="GH247" s="16"/>
      <c r="GI247" s="16"/>
      <c r="GJ247" s="16"/>
      <c r="GK247" s="16"/>
      <c r="GL247" s="16"/>
      <c r="GM247" s="16"/>
      <c r="GN247" s="16"/>
      <c r="GO247" s="16"/>
      <c r="GP247" s="16"/>
      <c r="GQ247" s="16"/>
      <c r="GR247" s="16"/>
      <c r="GS247" s="16"/>
      <c r="GT247" s="16"/>
      <c r="GU247" s="16"/>
      <c r="GV247" s="16"/>
      <c r="GW247" s="16"/>
      <c r="GX247" s="16"/>
      <c r="GY247" s="16"/>
      <c r="GZ247" s="16"/>
      <c r="HA247" s="16"/>
      <c r="HB247" s="16"/>
      <c r="HC247" s="16"/>
      <c r="HD247" s="16"/>
      <c r="HE247" s="16"/>
      <c r="HF247" s="16"/>
      <c r="HG247" s="16"/>
      <c r="HH247" s="16"/>
      <c r="HI247" s="16"/>
      <c r="HJ247" s="16"/>
      <c r="HK247" s="16"/>
      <c r="HL247" s="16"/>
      <c r="HM247" s="16"/>
      <c r="HN247" s="16"/>
      <c r="HO247" s="16"/>
      <c r="HP247" s="16"/>
      <c r="HQ247" s="16"/>
      <c r="HR247" s="16"/>
      <c r="HS247" s="16"/>
      <c r="HT247" s="16"/>
      <c r="HU247" s="16"/>
      <c r="HV247" s="16"/>
      <c r="HW247" s="16"/>
      <c r="HX247" s="16"/>
      <c r="HY247" s="16"/>
      <c r="HZ247" s="16"/>
      <c r="IA247" s="16"/>
      <c r="IB247" s="16"/>
      <c r="IC247" s="16"/>
      <c r="ID247" s="16"/>
      <c r="IE247" s="16"/>
      <c r="IF247" s="16"/>
      <c r="IG247" s="16"/>
      <c r="IH247" s="16"/>
      <c r="II247" s="16"/>
      <c r="IJ247" s="16"/>
      <c r="IK247" s="16"/>
      <c r="IL247" s="16"/>
      <c r="IM247" s="16"/>
      <c r="IN247" s="16"/>
      <c r="IO247" s="16"/>
      <c r="IP247" s="16"/>
      <c r="IQ247" s="16"/>
      <c r="IR247" s="16"/>
      <c r="IS247" s="16"/>
      <c r="IT247" s="16"/>
      <c r="IU247" s="16"/>
      <c r="IV247" s="16"/>
      <c r="IW247" s="16"/>
      <c r="IX247" s="16"/>
      <c r="IY247" s="16"/>
      <c r="IZ247" s="16"/>
      <c r="JA247" s="16"/>
      <c r="JB247" s="16"/>
      <c r="JC247" s="16"/>
      <c r="JD247" s="16"/>
      <c r="JE247" s="16"/>
      <c r="JF247" s="16"/>
      <c r="JG247" s="16"/>
      <c r="JH247" s="16"/>
      <c r="JI247" s="16"/>
      <c r="JJ247" s="16"/>
      <c r="JK247" s="16"/>
      <c r="JL247" s="16"/>
      <c r="JM247" s="16"/>
      <c r="JN247" s="16"/>
      <c r="JO247" s="16"/>
      <c r="JP247" s="16"/>
      <c r="JQ247" s="16"/>
      <c r="JR247" s="16"/>
      <c r="JS247" s="16"/>
      <c r="JT247" s="16"/>
      <c r="JU247" s="16"/>
      <c r="JV247" s="16"/>
      <c r="JW247" s="16"/>
      <c r="JX247" s="16"/>
      <c r="JY247" s="16"/>
      <c r="JZ247" s="16"/>
      <c r="KA247" s="16"/>
      <c r="KB247" s="16"/>
      <c r="KC247" s="16"/>
      <c r="KD247" s="16"/>
      <c r="KE247" s="16"/>
      <c r="KF247" s="16"/>
      <c r="KG247" s="16"/>
      <c r="KH247" s="16"/>
      <c r="KI247" s="16"/>
      <c r="KJ247" s="16"/>
      <c r="KK247" s="16"/>
      <c r="KL247" s="16"/>
      <c r="KM247" s="16"/>
      <c r="KN247" s="16"/>
      <c r="KO247" s="16"/>
      <c r="KP247" s="16"/>
      <c r="KQ247" s="16"/>
      <c r="KR247" s="16"/>
      <c r="KS247" s="16"/>
      <c r="KT247" s="16"/>
      <c r="KU247" s="16"/>
      <c r="KV247" s="16"/>
      <c r="KW247" s="16"/>
      <c r="KX247" s="16"/>
      <c r="KY247" s="16"/>
      <c r="KZ247" s="16"/>
      <c r="LA247" s="16"/>
      <c r="LB247" s="16"/>
      <c r="LC247" s="16"/>
      <c r="LD247" s="16"/>
      <c r="LE247" s="16"/>
      <c r="LF247" s="16"/>
      <c r="LG247" s="16"/>
      <c r="LH247" s="16"/>
      <c r="LI247" s="16"/>
      <c r="LJ247" s="16"/>
      <c r="LK247" s="16"/>
      <c r="LL247" s="16"/>
      <c r="LM247" s="16"/>
      <c r="LN247" s="16"/>
      <c r="LO247" s="16"/>
      <c r="LP247" s="16"/>
      <c r="LQ247" s="16"/>
      <c r="LR247" s="16"/>
      <c r="LS247" s="16"/>
      <c r="LT247" s="16"/>
      <c r="LU247" s="16"/>
      <c r="LV247" s="16"/>
      <c r="LW247" s="16"/>
      <c r="LX247" s="16"/>
      <c r="LY247" s="16"/>
      <c r="LZ247" s="16"/>
      <c r="MA247" s="16"/>
      <c r="MB247" s="16"/>
      <c r="MC247" s="16"/>
      <c r="MD247" s="16"/>
      <c r="ME247" s="16"/>
      <c r="MF247" s="16"/>
      <c r="MG247" s="16"/>
      <c r="MH247" s="16"/>
      <c r="MI247" s="16"/>
      <c r="MJ247" s="16"/>
      <c r="MK247" s="16"/>
      <c r="ML247" s="16"/>
      <c r="MM247" s="16"/>
      <c r="MN247" s="16"/>
      <c r="MO247" s="16"/>
      <c r="MP247" s="16"/>
      <c r="MQ247" s="16"/>
      <c r="MR247" s="16"/>
      <c r="MS247" s="16"/>
      <c r="MT247" s="16"/>
      <c r="MU247" s="16"/>
      <c r="MV247" s="16"/>
      <c r="MW247" s="16"/>
      <c r="MX247" s="16"/>
      <c r="MY247" s="16"/>
      <c r="MZ247" s="16"/>
      <c r="NA247" s="16"/>
      <c r="NB247" s="16"/>
      <c r="NC247" s="16"/>
      <c r="ND247" s="16"/>
      <c r="NE247" s="16"/>
      <c r="NF247" s="16"/>
      <c r="NG247" s="16"/>
      <c r="NH247" s="16"/>
      <c r="NI247" s="16"/>
      <c r="NJ247" s="16"/>
      <c r="NK247" s="16"/>
      <c r="NL247" s="16"/>
      <c r="NM247" s="16"/>
      <c r="NN247" s="16"/>
      <c r="NO247" s="16"/>
      <c r="NP247" s="16"/>
      <c r="NQ247" s="16"/>
      <c r="NR247" s="16"/>
      <c r="NS247" s="16"/>
      <c r="NT247" s="16"/>
      <c r="NU247" s="16"/>
      <c r="NV247" s="16"/>
      <c r="NW247" s="16"/>
      <c r="NX247" s="16"/>
      <c r="NY247" s="16"/>
      <c r="NZ247" s="16"/>
      <c r="OA247" s="16"/>
      <c r="OB247" s="16"/>
      <c r="OC247" s="16"/>
      <c r="OD247" s="16"/>
      <c r="OE247" s="16"/>
      <c r="OF247" s="16"/>
      <c r="OG247" s="16"/>
      <c r="OH247" s="16"/>
      <c r="OI247" s="16"/>
      <c r="OJ247" s="16"/>
      <c r="OK247" s="16"/>
      <c r="OL247" s="16"/>
      <c r="OM247" s="16"/>
      <c r="ON247" s="16"/>
      <c r="OO247" s="16"/>
      <c r="OP247" s="16"/>
      <c r="OQ247" s="16"/>
      <c r="OR247" s="16"/>
      <c r="OS247" s="16"/>
      <c r="OT247" s="16"/>
      <c r="OU247" s="16"/>
      <c r="OV247" s="16"/>
      <c r="OW247" s="16"/>
      <c r="OX247" s="16"/>
      <c r="OY247" s="16"/>
      <c r="OZ247" s="16"/>
      <c r="PA247" s="16"/>
      <c r="PB247" s="16"/>
      <c r="PC247" s="16"/>
      <c r="PD247" s="16"/>
      <c r="PE247" s="16"/>
      <c r="PF247" s="16"/>
      <c r="PG247" s="16"/>
      <c r="PH247" s="16"/>
      <c r="PI247" s="16"/>
      <c r="PJ247" s="16"/>
      <c r="PK247" s="16"/>
      <c r="PL247" s="16"/>
      <c r="PM247" s="16"/>
      <c r="PN247" s="16"/>
      <c r="PO247" s="16"/>
      <c r="PP247" s="16"/>
      <c r="PQ247" s="16"/>
      <c r="PR247" s="16"/>
      <c r="PS247" s="16"/>
      <c r="PT247" s="16"/>
      <c r="PU247" s="16"/>
      <c r="PV247" s="16"/>
      <c r="PW247" s="16"/>
      <c r="PX247" s="16"/>
      <c r="PY247" s="16"/>
      <c r="PZ247" s="16"/>
      <c r="QA247" s="16"/>
      <c r="QB247" s="16"/>
      <c r="QC247" s="16"/>
      <c r="QD247" s="16"/>
      <c r="QE247" s="16"/>
      <c r="QF247" s="16"/>
      <c r="QG247" s="16"/>
      <c r="QH247" s="16"/>
      <c r="QI247" s="16"/>
      <c r="QJ247" s="16"/>
      <c r="QK247" s="16"/>
      <c r="QL247" s="16"/>
      <c r="QM247" s="16"/>
      <c r="QN247" s="16"/>
      <c r="QO247" s="16"/>
      <c r="QP247" s="16"/>
      <c r="QQ247" s="16"/>
      <c r="QR247" s="16"/>
      <c r="QS247" s="16"/>
      <c r="QT247" s="16"/>
      <c r="QU247" s="16"/>
      <c r="QV247" s="16"/>
      <c r="QW247" s="16"/>
      <c r="QX247" s="16"/>
      <c r="QY247" s="16"/>
      <c r="QZ247" s="16"/>
      <c r="RA247" s="16"/>
      <c r="RB247" s="16"/>
      <c r="RC247" s="16"/>
      <c r="RD247" s="16"/>
      <c r="RE247" s="16"/>
      <c r="RF247" s="16"/>
      <c r="RG247" s="16"/>
      <c r="RH247" s="16"/>
      <c r="RI247" s="16"/>
      <c r="RJ247" s="16"/>
      <c r="RK247" s="16"/>
      <c r="RL247" s="16"/>
      <c r="RM247" s="16"/>
      <c r="RN247" s="16"/>
      <c r="RO247" s="16"/>
      <c r="RP247" s="16"/>
      <c r="RQ247" s="16"/>
      <c r="RR247" s="16"/>
      <c r="RS247" s="16"/>
      <c r="RT247" s="16"/>
      <c r="RU247" s="16"/>
      <c r="RV247" s="16"/>
      <c r="RW247" s="16"/>
      <c r="RX247" s="16"/>
      <c r="RY247" s="16"/>
      <c r="RZ247" s="16"/>
      <c r="SA247" s="16"/>
      <c r="SB247" s="16"/>
      <c r="SC247" s="16"/>
      <c r="SD247" s="16"/>
      <c r="SE247" s="16"/>
      <c r="SF247" s="16"/>
      <c r="SG247" s="16"/>
      <c r="SH247" s="16"/>
      <c r="SI247" s="16"/>
      <c r="SJ247" s="16"/>
      <c r="SK247" s="16"/>
      <c r="SL247" s="16"/>
      <c r="SM247" s="16"/>
      <c r="SN247" s="16"/>
      <c r="SO247" s="16"/>
      <c r="SP247" s="16"/>
      <c r="SQ247" s="16"/>
      <c r="SR247" s="16"/>
      <c r="SS247" s="16"/>
      <c r="ST247" s="16"/>
      <c r="SU247" s="16"/>
      <c r="SV247" s="16"/>
      <c r="SW247" s="16"/>
      <c r="SX247" s="16"/>
      <c r="SY247" s="16"/>
      <c r="SZ247" s="16"/>
      <c r="TA247" s="16"/>
      <c r="TB247" s="16"/>
      <c r="TC247" s="16"/>
      <c r="TD247" s="16"/>
      <c r="TE247" s="16"/>
      <c r="TF247" s="16"/>
      <c r="TG247" s="16"/>
      <c r="TH247" s="16"/>
      <c r="TI247" s="16"/>
      <c r="TJ247" s="16"/>
      <c r="TK247" s="16"/>
      <c r="TL247" s="16"/>
      <c r="TM247" s="16"/>
      <c r="TN247" s="16"/>
      <c r="TO247" s="16"/>
      <c r="TP247" s="16"/>
    </row>
    <row r="248" spans="1:536" s="98" customFormat="1" x14ac:dyDescent="0.35">
      <c r="A248" s="623"/>
      <c r="B248" s="623"/>
      <c r="C248" s="623"/>
      <c r="D248" s="16"/>
      <c r="E248" s="16"/>
      <c r="F248" s="623"/>
      <c r="G248" s="623"/>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D248" s="16"/>
      <c r="GE248" s="16"/>
      <c r="GF248" s="16"/>
      <c r="GG248" s="16"/>
      <c r="GH248" s="16"/>
      <c r="GI248" s="16"/>
      <c r="GJ248" s="16"/>
      <c r="GK248" s="16"/>
      <c r="GL248" s="16"/>
      <c r="GM248" s="16"/>
      <c r="GN248" s="16"/>
      <c r="GO248" s="16"/>
      <c r="GP248" s="16"/>
      <c r="GQ248" s="16"/>
      <c r="GR248" s="16"/>
      <c r="GS248" s="16"/>
      <c r="GT248" s="16"/>
      <c r="GU248" s="16"/>
      <c r="GV248" s="16"/>
      <c r="GW248" s="16"/>
      <c r="GX248" s="16"/>
      <c r="GY248" s="16"/>
      <c r="GZ248" s="16"/>
      <c r="HA248" s="16"/>
      <c r="HB248" s="16"/>
      <c r="HC248" s="16"/>
      <c r="HD248" s="16"/>
      <c r="HE248" s="16"/>
      <c r="HF248" s="16"/>
      <c r="HG248" s="16"/>
      <c r="HH248" s="16"/>
      <c r="HI248" s="16"/>
      <c r="HJ248" s="16"/>
      <c r="HK248" s="16"/>
      <c r="HL248" s="16"/>
      <c r="HM248" s="16"/>
      <c r="HN248" s="16"/>
      <c r="HO248" s="16"/>
      <c r="HP248" s="16"/>
      <c r="HQ248" s="16"/>
      <c r="HR248" s="16"/>
      <c r="HS248" s="16"/>
      <c r="HT248" s="16"/>
      <c r="HU248" s="16"/>
      <c r="HV248" s="16"/>
      <c r="HW248" s="16"/>
      <c r="HX248" s="16"/>
      <c r="HY248" s="16"/>
      <c r="HZ248" s="16"/>
      <c r="IA248" s="16"/>
      <c r="IB248" s="16"/>
      <c r="IC248" s="16"/>
      <c r="ID248" s="16"/>
      <c r="IE248" s="16"/>
      <c r="IF248" s="16"/>
      <c r="IG248" s="16"/>
      <c r="IH248" s="16"/>
      <c r="II248" s="16"/>
      <c r="IJ248" s="16"/>
      <c r="IK248" s="16"/>
      <c r="IL248" s="16"/>
      <c r="IM248" s="16"/>
      <c r="IN248" s="16"/>
      <c r="IO248" s="16"/>
      <c r="IP248" s="16"/>
      <c r="IQ248" s="16"/>
      <c r="IR248" s="16"/>
      <c r="IS248" s="16"/>
      <c r="IT248" s="16"/>
      <c r="IU248" s="16"/>
      <c r="IV248" s="16"/>
      <c r="IW248" s="16"/>
      <c r="IX248" s="16"/>
      <c r="IY248" s="16"/>
      <c r="IZ248" s="16"/>
      <c r="JA248" s="16"/>
      <c r="JB248" s="16"/>
      <c r="JC248" s="16"/>
      <c r="JD248" s="16"/>
      <c r="JE248" s="16"/>
      <c r="JF248" s="16"/>
      <c r="JG248" s="16"/>
      <c r="JH248" s="16"/>
      <c r="JI248" s="16"/>
      <c r="JJ248" s="16"/>
      <c r="JK248" s="16"/>
      <c r="JL248" s="16"/>
      <c r="JM248" s="16"/>
      <c r="JN248" s="16"/>
      <c r="JO248" s="16"/>
      <c r="JP248" s="16"/>
      <c r="JQ248" s="16"/>
      <c r="JR248" s="16"/>
      <c r="JS248" s="16"/>
      <c r="JT248" s="16"/>
      <c r="JU248" s="16"/>
      <c r="JV248" s="16"/>
      <c r="JW248" s="16"/>
      <c r="JX248" s="16"/>
      <c r="JY248" s="16"/>
      <c r="JZ248" s="16"/>
      <c r="KA248" s="16"/>
      <c r="KB248" s="16"/>
      <c r="KC248" s="16"/>
      <c r="KD248" s="16"/>
      <c r="KE248" s="16"/>
      <c r="KF248" s="16"/>
      <c r="KG248" s="16"/>
      <c r="KH248" s="16"/>
      <c r="KI248" s="16"/>
      <c r="KJ248" s="16"/>
      <c r="KK248" s="16"/>
      <c r="KL248" s="16"/>
      <c r="KM248" s="16"/>
      <c r="KN248" s="16"/>
      <c r="KO248" s="16"/>
      <c r="KP248" s="16"/>
      <c r="KQ248" s="16"/>
      <c r="KR248" s="16"/>
      <c r="KS248" s="16"/>
      <c r="KT248" s="16"/>
      <c r="KU248" s="16"/>
      <c r="KV248" s="16"/>
      <c r="KW248" s="16"/>
      <c r="KX248" s="16"/>
      <c r="KY248" s="16"/>
      <c r="KZ248" s="16"/>
      <c r="LA248" s="16"/>
      <c r="LB248" s="16"/>
      <c r="LC248" s="16"/>
      <c r="LD248" s="16"/>
      <c r="LE248" s="16"/>
      <c r="LF248" s="16"/>
      <c r="LG248" s="16"/>
      <c r="LH248" s="16"/>
      <c r="LI248" s="16"/>
      <c r="LJ248" s="16"/>
      <c r="LK248" s="16"/>
      <c r="LL248" s="16"/>
      <c r="LM248" s="16"/>
      <c r="LN248" s="16"/>
      <c r="LO248" s="16"/>
      <c r="LP248" s="16"/>
      <c r="LQ248" s="16"/>
      <c r="LR248" s="16"/>
      <c r="LS248" s="16"/>
      <c r="LT248" s="16"/>
      <c r="LU248" s="16"/>
      <c r="LV248" s="16"/>
      <c r="LW248" s="16"/>
      <c r="LX248" s="16"/>
      <c r="LY248" s="16"/>
      <c r="LZ248" s="16"/>
      <c r="MA248" s="16"/>
      <c r="MB248" s="16"/>
      <c r="MC248" s="16"/>
      <c r="MD248" s="16"/>
      <c r="ME248" s="16"/>
      <c r="MF248" s="16"/>
      <c r="MG248" s="16"/>
      <c r="MH248" s="16"/>
      <c r="MI248" s="16"/>
      <c r="MJ248" s="16"/>
      <c r="MK248" s="16"/>
      <c r="ML248" s="16"/>
      <c r="MM248" s="16"/>
      <c r="MN248" s="16"/>
      <c r="MO248" s="16"/>
      <c r="MP248" s="16"/>
      <c r="MQ248" s="16"/>
      <c r="MR248" s="16"/>
      <c r="MS248" s="16"/>
      <c r="MT248" s="16"/>
      <c r="MU248" s="16"/>
      <c r="MV248" s="16"/>
      <c r="MW248" s="16"/>
      <c r="MX248" s="16"/>
      <c r="MY248" s="16"/>
      <c r="MZ248" s="16"/>
      <c r="NA248" s="16"/>
      <c r="NB248" s="16"/>
      <c r="NC248" s="16"/>
      <c r="ND248" s="16"/>
      <c r="NE248" s="16"/>
      <c r="NF248" s="16"/>
      <c r="NG248" s="16"/>
      <c r="NH248" s="16"/>
      <c r="NI248" s="16"/>
      <c r="NJ248" s="16"/>
      <c r="NK248" s="16"/>
      <c r="NL248" s="16"/>
      <c r="NM248" s="16"/>
      <c r="NN248" s="16"/>
      <c r="NO248" s="16"/>
      <c r="NP248" s="16"/>
      <c r="NQ248" s="16"/>
      <c r="NR248" s="16"/>
      <c r="NS248" s="16"/>
      <c r="NT248" s="16"/>
      <c r="NU248" s="16"/>
      <c r="NV248" s="16"/>
      <c r="NW248" s="16"/>
      <c r="NX248" s="16"/>
      <c r="NY248" s="16"/>
      <c r="NZ248" s="16"/>
      <c r="OA248" s="16"/>
      <c r="OB248" s="16"/>
      <c r="OC248" s="16"/>
      <c r="OD248" s="16"/>
      <c r="OE248" s="16"/>
      <c r="OF248" s="16"/>
      <c r="OG248" s="16"/>
      <c r="OH248" s="16"/>
      <c r="OI248" s="16"/>
      <c r="OJ248" s="16"/>
      <c r="OK248" s="16"/>
      <c r="OL248" s="16"/>
      <c r="OM248" s="16"/>
      <c r="ON248" s="16"/>
      <c r="OO248" s="16"/>
      <c r="OP248" s="16"/>
      <c r="OQ248" s="16"/>
      <c r="OR248" s="16"/>
      <c r="OS248" s="16"/>
      <c r="OT248" s="16"/>
      <c r="OU248" s="16"/>
      <c r="OV248" s="16"/>
      <c r="OW248" s="16"/>
      <c r="OX248" s="16"/>
      <c r="OY248" s="16"/>
      <c r="OZ248" s="16"/>
      <c r="PA248" s="16"/>
      <c r="PB248" s="16"/>
      <c r="PC248" s="16"/>
      <c r="PD248" s="16"/>
      <c r="PE248" s="16"/>
      <c r="PF248" s="16"/>
      <c r="PG248" s="16"/>
      <c r="PH248" s="16"/>
      <c r="PI248" s="16"/>
      <c r="PJ248" s="16"/>
      <c r="PK248" s="16"/>
      <c r="PL248" s="16"/>
      <c r="PM248" s="16"/>
      <c r="PN248" s="16"/>
      <c r="PO248" s="16"/>
      <c r="PP248" s="16"/>
      <c r="PQ248" s="16"/>
      <c r="PR248" s="16"/>
      <c r="PS248" s="16"/>
      <c r="PT248" s="16"/>
      <c r="PU248" s="16"/>
      <c r="PV248" s="16"/>
      <c r="PW248" s="16"/>
      <c r="PX248" s="16"/>
      <c r="PY248" s="16"/>
      <c r="PZ248" s="16"/>
      <c r="QA248" s="16"/>
      <c r="QB248" s="16"/>
      <c r="QC248" s="16"/>
      <c r="QD248" s="16"/>
      <c r="QE248" s="16"/>
      <c r="QF248" s="16"/>
      <c r="QG248" s="16"/>
      <c r="QH248" s="16"/>
      <c r="QI248" s="16"/>
      <c r="QJ248" s="16"/>
      <c r="QK248" s="16"/>
      <c r="QL248" s="16"/>
      <c r="QM248" s="16"/>
      <c r="QN248" s="16"/>
      <c r="QO248" s="16"/>
      <c r="QP248" s="16"/>
      <c r="QQ248" s="16"/>
      <c r="QR248" s="16"/>
      <c r="QS248" s="16"/>
      <c r="QT248" s="16"/>
      <c r="QU248" s="16"/>
      <c r="QV248" s="16"/>
      <c r="QW248" s="16"/>
      <c r="QX248" s="16"/>
      <c r="QY248" s="16"/>
      <c r="QZ248" s="16"/>
      <c r="RA248" s="16"/>
      <c r="RB248" s="16"/>
      <c r="RC248" s="16"/>
      <c r="RD248" s="16"/>
      <c r="RE248" s="16"/>
      <c r="RF248" s="16"/>
      <c r="RG248" s="16"/>
      <c r="RH248" s="16"/>
      <c r="RI248" s="16"/>
      <c r="RJ248" s="16"/>
      <c r="RK248" s="16"/>
      <c r="RL248" s="16"/>
      <c r="RM248" s="16"/>
      <c r="RN248" s="16"/>
      <c r="RO248" s="16"/>
      <c r="RP248" s="16"/>
      <c r="RQ248" s="16"/>
      <c r="RR248" s="16"/>
      <c r="RS248" s="16"/>
      <c r="RT248" s="16"/>
      <c r="RU248" s="16"/>
      <c r="RV248" s="16"/>
      <c r="RW248" s="16"/>
      <c r="RX248" s="16"/>
      <c r="RY248" s="16"/>
      <c r="RZ248" s="16"/>
      <c r="SA248" s="16"/>
      <c r="SB248" s="16"/>
      <c r="SC248" s="16"/>
      <c r="SD248" s="16"/>
      <c r="SE248" s="16"/>
      <c r="SF248" s="16"/>
      <c r="SG248" s="16"/>
      <c r="SH248" s="16"/>
      <c r="SI248" s="16"/>
      <c r="SJ248" s="16"/>
      <c r="SK248" s="16"/>
      <c r="SL248" s="16"/>
      <c r="SM248" s="16"/>
      <c r="SN248" s="16"/>
      <c r="SO248" s="16"/>
      <c r="SP248" s="16"/>
      <c r="SQ248" s="16"/>
      <c r="SR248" s="16"/>
      <c r="SS248" s="16"/>
      <c r="ST248" s="16"/>
      <c r="SU248" s="16"/>
      <c r="SV248" s="16"/>
      <c r="SW248" s="16"/>
      <c r="SX248" s="16"/>
      <c r="SY248" s="16"/>
      <c r="SZ248" s="16"/>
      <c r="TA248" s="16"/>
      <c r="TB248" s="16"/>
      <c r="TC248" s="16"/>
      <c r="TD248" s="16"/>
      <c r="TE248" s="16"/>
      <c r="TF248" s="16"/>
      <c r="TG248" s="16"/>
      <c r="TH248" s="16"/>
      <c r="TI248" s="16"/>
      <c r="TJ248" s="16"/>
      <c r="TK248" s="16"/>
      <c r="TL248" s="16"/>
      <c r="TM248" s="16"/>
      <c r="TN248" s="16"/>
      <c r="TO248" s="16"/>
      <c r="TP248" s="16"/>
    </row>
    <row r="249" spans="1:536" x14ac:dyDescent="0.35">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row>
    <row r="250" spans="1:536" x14ac:dyDescent="0.35">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row>
    <row r="251" spans="1:536" x14ac:dyDescent="0.35">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row>
    <row r="252" spans="1:536" x14ac:dyDescent="0.35">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row>
    <row r="253" spans="1:536" x14ac:dyDescent="0.35">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row>
    <row r="254" spans="1:536" x14ac:dyDescent="0.35">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row>
    <row r="255" spans="1:536" x14ac:dyDescent="0.35">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row>
    <row r="256" spans="1:536" x14ac:dyDescent="0.35">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row>
    <row r="257" spans="27:51" x14ac:dyDescent="0.35">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row>
    <row r="258" spans="27:51" x14ac:dyDescent="0.35">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row>
    <row r="259" spans="27:51" x14ac:dyDescent="0.35">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row>
    <row r="260" spans="27:51" x14ac:dyDescent="0.35">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row>
    <row r="261" spans="27:51" x14ac:dyDescent="0.35">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row>
    <row r="262" spans="27:51" x14ac:dyDescent="0.35">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row>
    <row r="263" spans="27:51" x14ac:dyDescent="0.35">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row>
    <row r="264" spans="27:51" x14ac:dyDescent="0.35">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row>
    <row r="265" spans="27:51" x14ac:dyDescent="0.35">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row>
    <row r="266" spans="27:51" x14ac:dyDescent="0.35">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row>
    <row r="267" spans="27:51" x14ac:dyDescent="0.35">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row>
  </sheetData>
  <autoFilter ref="A12:W12" xr:uid="{580740AA-3D7F-4164-8CD0-48C96D20D6E6}"/>
  <mergeCells count="174">
    <mergeCell ref="A42:Y42"/>
    <mergeCell ref="P18:P19"/>
    <mergeCell ref="A28:A29"/>
    <mergeCell ref="B28:B29"/>
    <mergeCell ref="C28:C29"/>
    <mergeCell ref="D28:D29"/>
    <mergeCell ref="F28:F29"/>
    <mergeCell ref="G28:G29"/>
    <mergeCell ref="P28:P29"/>
    <mergeCell ref="A18:A19"/>
    <mergeCell ref="B18:B19"/>
    <mergeCell ref="C18:C19"/>
    <mergeCell ref="D18:D19"/>
    <mergeCell ref="F18:F19"/>
    <mergeCell ref="G18:G19"/>
    <mergeCell ref="D20:D21"/>
    <mergeCell ref="G20:G21"/>
    <mergeCell ref="P20:P21"/>
    <mergeCell ref="P30:P31"/>
    <mergeCell ref="A32:A33"/>
    <mergeCell ref="B32:B33"/>
    <mergeCell ref="C32:C33"/>
    <mergeCell ref="D32:D33"/>
    <mergeCell ref="F32:F33"/>
    <mergeCell ref="G32:G33"/>
    <mergeCell ref="P32:P33"/>
    <mergeCell ref="A30:A31"/>
    <mergeCell ref="B30:B31"/>
    <mergeCell ref="C30:C31"/>
    <mergeCell ref="D30:D31"/>
    <mergeCell ref="F30:F31"/>
    <mergeCell ref="G30:G31"/>
    <mergeCell ref="P34:P35"/>
    <mergeCell ref="A36:A37"/>
    <mergeCell ref="B36:B37"/>
    <mergeCell ref="C36:C37"/>
    <mergeCell ref="D36:D37"/>
    <mergeCell ref="F36:F37"/>
    <mergeCell ref="G36:G37"/>
    <mergeCell ref="P36:P37"/>
    <mergeCell ref="A34:A35"/>
    <mergeCell ref="B34:B35"/>
    <mergeCell ref="C34:C35"/>
    <mergeCell ref="D34:D35"/>
    <mergeCell ref="F34:F35"/>
    <mergeCell ref="G34:G35"/>
    <mergeCell ref="P38:P39"/>
    <mergeCell ref="A40:A41"/>
    <mergeCell ref="B40:B41"/>
    <mergeCell ref="C40:C41"/>
    <mergeCell ref="D40:D41"/>
    <mergeCell ref="F40:F41"/>
    <mergeCell ref="G40:G41"/>
    <mergeCell ref="P40:P41"/>
    <mergeCell ref="A38:A39"/>
    <mergeCell ref="B38:B39"/>
    <mergeCell ref="C38:C39"/>
    <mergeCell ref="D38:D39"/>
    <mergeCell ref="F38:F39"/>
    <mergeCell ref="G38:G39"/>
    <mergeCell ref="C92:C93"/>
    <mergeCell ref="D92:D93"/>
    <mergeCell ref="F92:F93"/>
    <mergeCell ref="G92:G93"/>
    <mergeCell ref="P92:P93"/>
    <mergeCell ref="P86:P87"/>
    <mergeCell ref="A88:A89"/>
    <mergeCell ref="B88:B89"/>
    <mergeCell ref="E92:E93"/>
    <mergeCell ref="A92:A93"/>
    <mergeCell ref="B92:B93"/>
    <mergeCell ref="C88:C89"/>
    <mergeCell ref="D88:D89"/>
    <mergeCell ref="F88:F89"/>
    <mergeCell ref="G88:G89"/>
    <mergeCell ref="G86:G87"/>
    <mergeCell ref="P90:P91"/>
    <mergeCell ref="A90:A91"/>
    <mergeCell ref="B90:B91"/>
    <mergeCell ref="C90:C91"/>
    <mergeCell ref="D90:D91"/>
    <mergeCell ref="F90:F91"/>
    <mergeCell ref="G90:G91"/>
    <mergeCell ref="E86:E87"/>
    <mergeCell ref="Q63:Q64"/>
    <mergeCell ref="R63:R64"/>
    <mergeCell ref="S63:S64"/>
    <mergeCell ref="T63:T64"/>
    <mergeCell ref="U63:U64"/>
    <mergeCell ref="A67:A68"/>
    <mergeCell ref="B67:B68"/>
    <mergeCell ref="C67:C68"/>
    <mergeCell ref="D67:D68"/>
    <mergeCell ref="F67:F68"/>
    <mergeCell ref="A63:A64"/>
    <mergeCell ref="B63:B64"/>
    <mergeCell ref="C63:C64"/>
    <mergeCell ref="D63:D64"/>
    <mergeCell ref="F63:F64"/>
    <mergeCell ref="G63:G64"/>
    <mergeCell ref="P63:P64"/>
    <mergeCell ref="Q69:Q70"/>
    <mergeCell ref="R69:R70"/>
    <mergeCell ref="S69:S70"/>
    <mergeCell ref="T69:T70"/>
    <mergeCell ref="U69:U70"/>
    <mergeCell ref="G67:G68"/>
    <mergeCell ref="P67:P68"/>
    <mergeCell ref="A69:A70"/>
    <mergeCell ref="B69:B70"/>
    <mergeCell ref="C69:C70"/>
    <mergeCell ref="D69:D70"/>
    <mergeCell ref="F69:F70"/>
    <mergeCell ref="G69:G70"/>
    <mergeCell ref="P69:P70"/>
    <mergeCell ref="A43:A44"/>
    <mergeCell ref="B43:B44"/>
    <mergeCell ref="E88:E89"/>
    <mergeCell ref="P88:P89"/>
    <mergeCell ref="A86:A87"/>
    <mergeCell ref="B86:B87"/>
    <mergeCell ref="C86:C87"/>
    <mergeCell ref="D86:D87"/>
    <mergeCell ref="F86:F87"/>
    <mergeCell ref="P84:P85"/>
    <mergeCell ref="A84:A85"/>
    <mergeCell ref="B84:B85"/>
    <mergeCell ref="C84:C85"/>
    <mergeCell ref="D84:D85"/>
    <mergeCell ref="F84:F85"/>
    <mergeCell ref="G84:G85"/>
    <mergeCell ref="E80:E81"/>
    <mergeCell ref="A80:A81"/>
    <mergeCell ref="B80:B81"/>
    <mergeCell ref="C80:C81"/>
    <mergeCell ref="D80:D81"/>
    <mergeCell ref="F80:F81"/>
    <mergeCell ref="G80:G81"/>
    <mergeCell ref="A82:A83"/>
    <mergeCell ref="B82:B83"/>
    <mergeCell ref="C82:C83"/>
    <mergeCell ref="D82:D83"/>
    <mergeCell ref="F82:F83"/>
    <mergeCell ref="G82:G83"/>
    <mergeCell ref="P82:P83"/>
    <mergeCell ref="P78:P79"/>
    <mergeCell ref="A78:A79"/>
    <mergeCell ref="B78:B79"/>
    <mergeCell ref="C78:C79"/>
    <mergeCell ref="D78:D79"/>
    <mergeCell ref="F78:F79"/>
    <mergeCell ref="G78:G79"/>
    <mergeCell ref="E78:E79"/>
    <mergeCell ref="P80:P81"/>
    <mergeCell ref="A16:Y16"/>
    <mergeCell ref="P25:P27"/>
    <mergeCell ref="G25:G27"/>
    <mergeCell ref="F25:F27"/>
    <mergeCell ref="E25:E27"/>
    <mergeCell ref="D25:D27"/>
    <mergeCell ref="C25:C27"/>
    <mergeCell ref="B25:B27"/>
    <mergeCell ref="P22:P24"/>
    <mergeCell ref="G22:G24"/>
    <mergeCell ref="F22:F24"/>
    <mergeCell ref="E22:E24"/>
    <mergeCell ref="D22:D24"/>
    <mergeCell ref="B22:B24"/>
    <mergeCell ref="C22:C24"/>
    <mergeCell ref="A20:A21"/>
    <mergeCell ref="B20:B21"/>
    <mergeCell ref="C20:C21"/>
    <mergeCell ref="E20:E21"/>
    <mergeCell ref="F20:F21"/>
  </mergeCells>
  <phoneticPr fontId="42" type="noConversion"/>
  <hyperlinks>
    <hyperlink ref="F78" r:id="rId1" xr:uid="{F0A92F92-45BF-4967-AC15-D7E0BD5B3BF4}"/>
    <hyperlink ref="F63" r:id="rId2" xr:uid="{0BD3EACD-1DD8-4ACD-BDE6-2C7D759AB057}"/>
  </hyperlinks>
  <pageMargins left="0.7" right="0.7" top="0.75" bottom="0.75" header="0.3" footer="0.3"/>
  <pageSetup paperSize="9"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7C71B-4C87-441F-9D70-646851F85F0B}">
  <dimension ref="A1:K97"/>
  <sheetViews>
    <sheetView zoomScale="85" zoomScaleNormal="85" workbookViewId="0">
      <pane ySplit="7" topLeftCell="A87" activePane="bottomLeft" state="frozen"/>
      <selection pane="bottomLeft" activeCell="C81" sqref="C81"/>
    </sheetView>
  </sheetViews>
  <sheetFormatPr defaultRowHeight="14.5" outlineLevelCol="1" x14ac:dyDescent="0.35"/>
  <cols>
    <col min="1" max="1" width="11.54296875" customWidth="1"/>
    <col min="2" max="2" width="12.453125" bestFit="1" customWidth="1"/>
    <col min="3" max="3" width="56.54296875" bestFit="1" customWidth="1"/>
    <col min="4" max="4" width="30.453125" customWidth="1" outlineLevel="1"/>
    <col min="5" max="5" width="25.453125" customWidth="1" outlineLevel="1"/>
    <col min="6" max="6" width="41.54296875" customWidth="1" outlineLevel="1"/>
    <col min="7" max="7" width="25.453125" customWidth="1"/>
    <col min="8" max="8" width="25.54296875" customWidth="1"/>
    <col min="9" max="10" width="23.453125" customWidth="1"/>
    <col min="11" max="11" width="59.54296875" customWidth="1"/>
  </cols>
  <sheetData>
    <row r="1" spans="1:11" x14ac:dyDescent="0.35">
      <c r="A1" s="254" t="s">
        <v>572</v>
      </c>
      <c r="B1" s="158"/>
    </row>
    <row r="2" spans="1:11" x14ac:dyDescent="0.35">
      <c r="A2" s="254" t="s">
        <v>606</v>
      </c>
      <c r="B2" s="158"/>
    </row>
    <row r="3" spans="1:11" x14ac:dyDescent="0.35">
      <c r="A3" s="159" t="s">
        <v>573</v>
      </c>
      <c r="B3" s="159"/>
    </row>
    <row r="4" spans="1:11" x14ac:dyDescent="0.35">
      <c r="A4" s="159" t="s">
        <v>351</v>
      </c>
      <c r="B4" s="159"/>
    </row>
    <row r="5" spans="1:11" x14ac:dyDescent="0.35">
      <c r="A5" s="159" t="s">
        <v>574</v>
      </c>
      <c r="B5" s="159"/>
      <c r="I5" s="160" t="s">
        <v>352</v>
      </c>
    </row>
    <row r="6" spans="1:11" x14ac:dyDescent="0.35">
      <c r="I6" s="161" t="s">
        <v>353</v>
      </c>
    </row>
    <row r="7" spans="1:11" x14ac:dyDescent="0.35">
      <c r="A7" s="16" t="s">
        <v>354</v>
      </c>
      <c r="B7" s="16" t="s">
        <v>607</v>
      </c>
      <c r="C7" s="16" t="s">
        <v>355</v>
      </c>
      <c r="D7" s="162" t="s">
        <v>356</v>
      </c>
      <c r="E7" s="162" t="s">
        <v>0</v>
      </c>
      <c r="F7" s="162" t="s">
        <v>50</v>
      </c>
      <c r="G7" s="16" t="s">
        <v>1</v>
      </c>
      <c r="H7" s="16" t="s">
        <v>357</v>
      </c>
      <c r="I7" s="16" t="s">
        <v>358</v>
      </c>
      <c r="J7" s="16" t="s">
        <v>359</v>
      </c>
      <c r="K7" s="16" t="s">
        <v>360</v>
      </c>
    </row>
    <row r="8" spans="1:11" hidden="1" x14ac:dyDescent="0.35">
      <c r="A8" s="16" t="s">
        <v>172</v>
      </c>
      <c r="B8" s="163" t="s">
        <v>64</v>
      </c>
      <c r="C8" s="164" t="s">
        <v>367</v>
      </c>
      <c r="D8" s="162" t="s">
        <v>625</v>
      </c>
      <c r="E8" s="162" t="s">
        <v>116</v>
      </c>
      <c r="F8" s="162" t="s">
        <v>362</v>
      </c>
      <c r="G8" s="16" t="s">
        <v>73</v>
      </c>
      <c r="H8" s="16" t="s">
        <v>368</v>
      </c>
      <c r="I8" s="165">
        <v>42431</v>
      </c>
      <c r="J8" s="16" t="s">
        <v>369</v>
      </c>
      <c r="K8" s="16" t="s">
        <v>172</v>
      </c>
    </row>
    <row r="9" spans="1:11" hidden="1" x14ac:dyDescent="0.35">
      <c r="A9" s="16" t="s">
        <v>172</v>
      </c>
      <c r="B9" s="163" t="s">
        <v>64</v>
      </c>
      <c r="C9" s="164" t="s">
        <v>365</v>
      </c>
      <c r="D9" s="162" t="s">
        <v>625</v>
      </c>
      <c r="E9" s="162" t="s">
        <v>119</v>
      </c>
      <c r="F9" s="162" t="s">
        <v>508</v>
      </c>
      <c r="G9" s="16" t="s">
        <v>3</v>
      </c>
      <c r="H9" s="16" t="s">
        <v>366</v>
      </c>
      <c r="I9" s="165">
        <v>42290</v>
      </c>
      <c r="J9" s="16" t="s">
        <v>364</v>
      </c>
      <c r="K9" s="16" t="s">
        <v>172</v>
      </c>
    </row>
    <row r="10" spans="1:11" hidden="1" x14ac:dyDescent="0.35">
      <c r="A10" s="16" t="s">
        <v>172</v>
      </c>
      <c r="B10" s="163" t="s">
        <v>65</v>
      </c>
      <c r="C10" s="164" t="s">
        <v>384</v>
      </c>
      <c r="D10" s="162" t="s">
        <v>385</v>
      </c>
      <c r="E10" s="162" t="s">
        <v>385</v>
      </c>
      <c r="F10" s="162" t="s">
        <v>385</v>
      </c>
      <c r="G10" s="16" t="s">
        <v>386</v>
      </c>
      <c r="H10" s="16" t="s">
        <v>387</v>
      </c>
      <c r="I10" s="165">
        <v>42381</v>
      </c>
      <c r="J10" s="16" t="s">
        <v>364</v>
      </c>
      <c r="K10" s="16" t="s">
        <v>172</v>
      </c>
    </row>
    <row r="11" spans="1:11" hidden="1" x14ac:dyDescent="0.35">
      <c r="A11" s="16" t="s">
        <v>172</v>
      </c>
      <c r="B11" s="163" t="s">
        <v>65</v>
      </c>
      <c r="C11" s="164" t="s">
        <v>388</v>
      </c>
      <c r="D11" s="162" t="s">
        <v>614</v>
      </c>
      <c r="E11" s="162" t="s">
        <v>101</v>
      </c>
      <c r="F11" s="162" t="s">
        <v>378</v>
      </c>
      <c r="G11" s="16" t="s">
        <v>73</v>
      </c>
      <c r="H11" s="16" t="s">
        <v>389</v>
      </c>
      <c r="I11" s="165">
        <v>42446</v>
      </c>
      <c r="J11" s="16" t="s">
        <v>364</v>
      </c>
      <c r="K11" s="16" t="s">
        <v>172</v>
      </c>
    </row>
    <row r="12" spans="1:11" hidden="1" x14ac:dyDescent="0.35">
      <c r="A12" s="16" t="s">
        <v>172</v>
      </c>
      <c r="B12" s="163" t="s">
        <v>66</v>
      </c>
      <c r="C12" s="164" t="s">
        <v>400</v>
      </c>
      <c r="D12" s="162" t="s">
        <v>614</v>
      </c>
      <c r="E12" s="162" t="s">
        <v>78</v>
      </c>
      <c r="F12" s="162" t="s">
        <v>378</v>
      </c>
      <c r="G12" s="16" t="s">
        <v>401</v>
      </c>
      <c r="H12" s="16" t="s">
        <v>389</v>
      </c>
      <c r="I12" s="165">
        <v>42563</v>
      </c>
      <c r="J12" s="16" t="s">
        <v>402</v>
      </c>
      <c r="K12" s="16"/>
    </row>
    <row r="13" spans="1:11" hidden="1" x14ac:dyDescent="0.35">
      <c r="A13" s="16" t="s">
        <v>172</v>
      </c>
      <c r="B13" s="163" t="s">
        <v>66</v>
      </c>
      <c r="C13" s="164" t="s">
        <v>394</v>
      </c>
      <c r="D13" s="162" t="s">
        <v>385</v>
      </c>
      <c r="E13" s="162" t="s">
        <v>385</v>
      </c>
      <c r="F13" s="162" t="s">
        <v>385</v>
      </c>
      <c r="G13" s="16" t="s">
        <v>395</v>
      </c>
      <c r="H13" s="16" t="s">
        <v>387</v>
      </c>
      <c r="I13" s="165">
        <v>42461</v>
      </c>
      <c r="J13" s="16" t="s">
        <v>364</v>
      </c>
      <c r="K13" s="16" t="s">
        <v>396</v>
      </c>
    </row>
    <row r="14" spans="1:11" hidden="1" x14ac:dyDescent="0.35">
      <c r="A14" s="16" t="s">
        <v>172</v>
      </c>
      <c r="B14" s="163" t="s">
        <v>66</v>
      </c>
      <c r="C14" s="164" t="s">
        <v>390</v>
      </c>
      <c r="D14" s="162" t="s">
        <v>625</v>
      </c>
      <c r="E14" s="162" t="s">
        <v>116</v>
      </c>
      <c r="F14" s="162" t="s">
        <v>117</v>
      </c>
      <c r="G14" s="16" t="s">
        <v>73</v>
      </c>
      <c r="H14" s="16" t="s">
        <v>391</v>
      </c>
      <c r="I14" s="165">
        <v>42460</v>
      </c>
      <c r="J14" s="16" t="s">
        <v>392</v>
      </c>
      <c r="K14" s="16" t="s">
        <v>393</v>
      </c>
    </row>
    <row r="15" spans="1:11" hidden="1" x14ac:dyDescent="0.35">
      <c r="A15" s="16" t="s">
        <v>172</v>
      </c>
      <c r="B15" s="163" t="s">
        <v>66</v>
      </c>
      <c r="C15" s="164" t="s">
        <v>397</v>
      </c>
      <c r="D15" s="162" t="s">
        <v>624</v>
      </c>
      <c r="E15" s="162" t="s">
        <v>112</v>
      </c>
      <c r="F15" s="162" t="s">
        <v>113</v>
      </c>
      <c r="G15" s="16" t="s">
        <v>395</v>
      </c>
      <c r="H15" s="16" t="s">
        <v>398</v>
      </c>
      <c r="I15" s="165">
        <v>42490</v>
      </c>
      <c r="J15" s="16" t="s">
        <v>399</v>
      </c>
      <c r="K15" s="16"/>
    </row>
    <row r="16" spans="1:11" hidden="1" x14ac:dyDescent="0.35">
      <c r="A16" s="16" t="s">
        <v>172</v>
      </c>
      <c r="B16" s="163" t="s">
        <v>66</v>
      </c>
      <c r="C16" s="164" t="s">
        <v>403</v>
      </c>
      <c r="D16" s="162" t="s">
        <v>624</v>
      </c>
      <c r="E16" s="162" t="s">
        <v>112</v>
      </c>
      <c r="F16" s="162" t="s">
        <v>113</v>
      </c>
      <c r="G16" s="16" t="s">
        <v>395</v>
      </c>
      <c r="H16" s="16" t="s">
        <v>398</v>
      </c>
      <c r="I16" s="165">
        <v>42564</v>
      </c>
      <c r="J16" s="16" t="s">
        <v>399</v>
      </c>
      <c r="K16" s="16"/>
    </row>
    <row r="17" spans="1:11" hidden="1" x14ac:dyDescent="0.35">
      <c r="A17" s="16" t="s">
        <v>172</v>
      </c>
      <c r="B17" s="163" t="s">
        <v>66</v>
      </c>
      <c r="C17" s="164" t="s">
        <v>404</v>
      </c>
      <c r="D17" s="162" t="s">
        <v>624</v>
      </c>
      <c r="E17" s="162" t="s">
        <v>112</v>
      </c>
      <c r="F17" s="162" t="s">
        <v>113</v>
      </c>
      <c r="G17" s="16" t="s">
        <v>395</v>
      </c>
      <c r="H17" s="16" t="s">
        <v>398</v>
      </c>
      <c r="I17" s="165">
        <v>42564</v>
      </c>
      <c r="J17" s="16" t="s">
        <v>399</v>
      </c>
      <c r="K17" s="16"/>
    </row>
    <row r="18" spans="1:11" hidden="1" x14ac:dyDescent="0.35">
      <c r="A18" s="16" t="s">
        <v>172</v>
      </c>
      <c r="B18" s="163" t="s">
        <v>67</v>
      </c>
      <c r="C18" s="164" t="s">
        <v>405</v>
      </c>
      <c r="D18" s="162" t="s">
        <v>614</v>
      </c>
      <c r="E18" s="162" t="s">
        <v>101</v>
      </c>
      <c r="F18" s="162" t="s">
        <v>378</v>
      </c>
      <c r="G18" s="16" t="s">
        <v>73</v>
      </c>
      <c r="H18" s="16" t="s">
        <v>389</v>
      </c>
      <c r="I18" s="165">
        <v>42583</v>
      </c>
      <c r="J18" s="16" t="s">
        <v>364</v>
      </c>
      <c r="K18" s="16" t="s">
        <v>406</v>
      </c>
    </row>
    <row r="19" spans="1:11" hidden="1" x14ac:dyDescent="0.35">
      <c r="A19" s="16" t="s">
        <v>172</v>
      </c>
      <c r="B19" s="163" t="s">
        <v>67</v>
      </c>
      <c r="C19" s="164" t="s">
        <v>418</v>
      </c>
      <c r="D19" s="162" t="s">
        <v>614</v>
      </c>
      <c r="E19" s="162" t="s">
        <v>78</v>
      </c>
      <c r="F19" s="162" t="s">
        <v>378</v>
      </c>
      <c r="G19" s="16" t="s">
        <v>419</v>
      </c>
      <c r="H19" s="16" t="s">
        <v>389</v>
      </c>
      <c r="I19" s="165">
        <v>42767</v>
      </c>
      <c r="J19" s="16" t="s">
        <v>420</v>
      </c>
      <c r="K19" s="16" t="s">
        <v>172</v>
      </c>
    </row>
    <row r="20" spans="1:11" hidden="1" x14ac:dyDescent="0.35">
      <c r="A20" s="16" t="s">
        <v>172</v>
      </c>
      <c r="B20" s="163" t="s">
        <v>67</v>
      </c>
      <c r="C20" s="164" t="s">
        <v>421</v>
      </c>
      <c r="D20" s="162" t="s">
        <v>614</v>
      </c>
      <c r="E20" s="162" t="s">
        <v>101</v>
      </c>
      <c r="F20" s="162" t="s">
        <v>378</v>
      </c>
      <c r="G20" s="16" t="s">
        <v>73</v>
      </c>
      <c r="H20" s="16" t="s">
        <v>389</v>
      </c>
      <c r="I20" s="165">
        <v>42779</v>
      </c>
      <c r="J20" s="16" t="s">
        <v>422</v>
      </c>
      <c r="K20" s="16" t="s">
        <v>423</v>
      </c>
    </row>
    <row r="21" spans="1:11" hidden="1" x14ac:dyDescent="0.35">
      <c r="A21" s="16" t="s">
        <v>413</v>
      </c>
      <c r="B21" s="163" t="s">
        <v>67</v>
      </c>
      <c r="C21" s="164" t="s">
        <v>424</v>
      </c>
      <c r="D21" s="162" t="s">
        <v>614</v>
      </c>
      <c r="E21" s="162" t="s">
        <v>101</v>
      </c>
      <c r="F21" s="162" t="s">
        <v>378</v>
      </c>
      <c r="G21" s="16" t="s">
        <v>73</v>
      </c>
      <c r="H21" s="16" t="s">
        <v>389</v>
      </c>
      <c r="I21" s="165" t="s">
        <v>413</v>
      </c>
      <c r="J21" s="16" t="s">
        <v>422</v>
      </c>
      <c r="K21" s="16" t="s">
        <v>425</v>
      </c>
    </row>
    <row r="22" spans="1:11" hidden="1" x14ac:dyDescent="0.35">
      <c r="A22" s="16" t="s">
        <v>172</v>
      </c>
      <c r="B22" s="163" t="s">
        <v>67</v>
      </c>
      <c r="C22" s="164" t="s">
        <v>426</v>
      </c>
      <c r="D22" s="162" t="s">
        <v>614</v>
      </c>
      <c r="E22" s="162" t="s">
        <v>78</v>
      </c>
      <c r="F22" s="162" t="s">
        <v>378</v>
      </c>
      <c r="G22" s="16"/>
      <c r="H22" s="16" t="s">
        <v>387</v>
      </c>
      <c r="I22" s="165" t="s">
        <v>427</v>
      </c>
      <c r="J22" s="16" t="s">
        <v>428</v>
      </c>
      <c r="K22" s="16"/>
    </row>
    <row r="23" spans="1:11" hidden="1" x14ac:dyDescent="0.35">
      <c r="A23" s="16" t="s">
        <v>172</v>
      </c>
      <c r="B23" s="163" t="s">
        <v>67</v>
      </c>
      <c r="C23" s="164" t="s">
        <v>407</v>
      </c>
      <c r="D23" s="162" t="s">
        <v>623</v>
      </c>
      <c r="E23" s="162" t="s">
        <v>94</v>
      </c>
      <c r="F23" s="162" t="s">
        <v>95</v>
      </c>
      <c r="G23" s="16" t="s">
        <v>408</v>
      </c>
      <c r="H23" s="16" t="s">
        <v>409</v>
      </c>
      <c r="I23" s="165">
        <v>42613</v>
      </c>
      <c r="J23" s="16" t="s">
        <v>410</v>
      </c>
      <c r="K23" s="16"/>
    </row>
    <row r="24" spans="1:11" hidden="1" x14ac:dyDescent="0.35">
      <c r="A24" s="16" t="s">
        <v>413</v>
      </c>
      <c r="B24" s="163" t="s">
        <v>67</v>
      </c>
      <c r="C24" s="164" t="s">
        <v>414</v>
      </c>
      <c r="D24" s="162" t="s">
        <v>623</v>
      </c>
      <c r="E24" s="162" t="s">
        <v>94</v>
      </c>
      <c r="F24" s="162" t="s">
        <v>95</v>
      </c>
      <c r="G24" s="16" t="s">
        <v>415</v>
      </c>
      <c r="H24" s="16" t="s">
        <v>389</v>
      </c>
      <c r="I24" s="165" t="s">
        <v>413</v>
      </c>
      <c r="J24" s="16" t="s">
        <v>416</v>
      </c>
      <c r="K24" s="16" t="s">
        <v>417</v>
      </c>
    </row>
    <row r="25" spans="1:11" hidden="1" x14ac:dyDescent="0.35">
      <c r="A25" s="16" t="s">
        <v>172</v>
      </c>
      <c r="B25" s="163" t="s">
        <v>67</v>
      </c>
      <c r="C25" s="164" t="s">
        <v>411</v>
      </c>
      <c r="D25" s="162" t="s">
        <v>624</v>
      </c>
      <c r="E25" s="162" t="s">
        <v>112</v>
      </c>
      <c r="F25" s="162" t="s">
        <v>113</v>
      </c>
      <c r="G25" s="16" t="s">
        <v>395</v>
      </c>
      <c r="H25" s="16" t="s">
        <v>389</v>
      </c>
      <c r="I25" s="165">
        <v>42646</v>
      </c>
      <c r="J25" s="16" t="s">
        <v>364</v>
      </c>
      <c r="K25" s="16" t="s">
        <v>172</v>
      </c>
    </row>
    <row r="26" spans="1:11" hidden="1" x14ac:dyDescent="0.35">
      <c r="A26" s="16" t="s">
        <v>172</v>
      </c>
      <c r="B26" s="163" t="s">
        <v>67</v>
      </c>
      <c r="C26" s="164" t="s">
        <v>365</v>
      </c>
      <c r="D26" s="162" t="s">
        <v>625</v>
      </c>
      <c r="E26" s="162" t="s">
        <v>119</v>
      </c>
      <c r="F26" s="162" t="s">
        <v>508</v>
      </c>
      <c r="G26" s="16" t="s">
        <v>3</v>
      </c>
      <c r="H26" s="16" t="s">
        <v>366</v>
      </c>
      <c r="I26" s="165">
        <v>42671</v>
      </c>
      <c r="J26" s="16" t="s">
        <v>412</v>
      </c>
      <c r="K26" s="16"/>
    </row>
    <row r="27" spans="1:11" hidden="1" x14ac:dyDescent="0.35">
      <c r="A27" s="16" t="s">
        <v>413</v>
      </c>
      <c r="B27" s="163" t="s">
        <v>68</v>
      </c>
      <c r="C27" s="164" t="s">
        <v>435</v>
      </c>
      <c r="D27" s="162" t="s">
        <v>614</v>
      </c>
      <c r="E27" s="162" t="s">
        <v>101</v>
      </c>
      <c r="F27" s="162" t="s">
        <v>378</v>
      </c>
      <c r="G27" s="16" t="s">
        <v>419</v>
      </c>
      <c r="H27" s="16" t="s">
        <v>389</v>
      </c>
      <c r="I27" s="165" t="s">
        <v>413</v>
      </c>
      <c r="J27" s="16" t="s">
        <v>436</v>
      </c>
      <c r="K27" s="16" t="s">
        <v>437</v>
      </c>
    </row>
    <row r="28" spans="1:11" hidden="1" x14ac:dyDescent="0.35">
      <c r="A28" s="16" t="s">
        <v>172</v>
      </c>
      <c r="B28" s="163" t="s">
        <v>68</v>
      </c>
      <c r="C28" s="164" t="s">
        <v>439</v>
      </c>
      <c r="D28" s="162" t="s">
        <v>614</v>
      </c>
      <c r="E28" s="162" t="s">
        <v>78</v>
      </c>
      <c r="F28" s="162" t="s">
        <v>378</v>
      </c>
      <c r="G28" s="16" t="s">
        <v>440</v>
      </c>
      <c r="H28" s="16" t="s">
        <v>387</v>
      </c>
      <c r="I28" s="165">
        <v>43312</v>
      </c>
      <c r="J28" s="16" t="s">
        <v>441</v>
      </c>
      <c r="K28" s="16"/>
    </row>
    <row r="29" spans="1:11" hidden="1" x14ac:dyDescent="0.35">
      <c r="A29" s="16" t="s">
        <v>172</v>
      </c>
      <c r="B29" s="163" t="s">
        <v>68</v>
      </c>
      <c r="C29" s="164" t="s">
        <v>442</v>
      </c>
      <c r="D29" s="162" t="s">
        <v>614</v>
      </c>
      <c r="E29" s="162" t="s">
        <v>78</v>
      </c>
      <c r="F29" s="162" t="s">
        <v>378</v>
      </c>
      <c r="G29" s="16" t="s">
        <v>440</v>
      </c>
      <c r="H29" s="16" t="s">
        <v>387</v>
      </c>
      <c r="I29" s="165">
        <v>43108</v>
      </c>
      <c r="J29" s="16" t="s">
        <v>441</v>
      </c>
      <c r="K29" s="16"/>
    </row>
    <row r="30" spans="1:11" hidden="1" x14ac:dyDescent="0.35">
      <c r="A30" s="16" t="s">
        <v>172</v>
      </c>
      <c r="B30" s="163" t="s">
        <v>68</v>
      </c>
      <c r="C30" s="164" t="s">
        <v>445</v>
      </c>
      <c r="D30" s="162" t="s">
        <v>614</v>
      </c>
      <c r="E30" s="162" t="s">
        <v>78</v>
      </c>
      <c r="F30" s="162" t="s">
        <v>378</v>
      </c>
      <c r="G30" s="16" t="s">
        <v>440</v>
      </c>
      <c r="H30" s="16" t="s">
        <v>387</v>
      </c>
      <c r="I30" s="165">
        <v>43312</v>
      </c>
      <c r="J30" s="16" t="s">
        <v>441</v>
      </c>
      <c r="K30" s="16"/>
    </row>
    <row r="31" spans="1:11" hidden="1" x14ac:dyDescent="0.35">
      <c r="A31" s="16" t="s">
        <v>172</v>
      </c>
      <c r="B31" s="163" t="s">
        <v>68</v>
      </c>
      <c r="C31" s="164" t="s">
        <v>443</v>
      </c>
      <c r="D31" s="162" t="s">
        <v>624</v>
      </c>
      <c r="E31" s="162" t="s">
        <v>112</v>
      </c>
      <c r="F31" s="162" t="s">
        <v>113</v>
      </c>
      <c r="G31" s="16" t="s">
        <v>444</v>
      </c>
      <c r="H31" s="16" t="s">
        <v>387</v>
      </c>
      <c r="I31" s="165">
        <v>43344</v>
      </c>
      <c r="J31" s="16" t="s">
        <v>364</v>
      </c>
      <c r="K31" s="16"/>
    </row>
    <row r="32" spans="1:11" hidden="1" x14ac:dyDescent="0.35">
      <c r="A32" s="16" t="s">
        <v>413</v>
      </c>
      <c r="B32" s="163" t="s">
        <v>68</v>
      </c>
      <c r="C32" s="164" t="s">
        <v>365</v>
      </c>
      <c r="D32" s="162" t="s">
        <v>625</v>
      </c>
      <c r="E32" s="162" t="s">
        <v>119</v>
      </c>
      <c r="F32" s="162" t="s">
        <v>508</v>
      </c>
      <c r="G32" s="16" t="s">
        <v>3</v>
      </c>
      <c r="H32" s="16" t="s">
        <v>366</v>
      </c>
      <c r="I32" s="165" t="s">
        <v>413</v>
      </c>
      <c r="J32" s="16" t="s">
        <v>412</v>
      </c>
      <c r="K32" s="16" t="s">
        <v>438</v>
      </c>
    </row>
    <row r="33" spans="1:11" hidden="1" x14ac:dyDescent="0.35">
      <c r="A33" s="16" t="s">
        <v>413</v>
      </c>
      <c r="B33" s="163" t="s">
        <v>68</v>
      </c>
      <c r="C33" s="164" t="s">
        <v>429</v>
      </c>
      <c r="D33" s="162" t="s">
        <v>385</v>
      </c>
      <c r="E33" s="162" t="s">
        <v>385</v>
      </c>
      <c r="F33" s="162" t="s">
        <v>385</v>
      </c>
      <c r="G33" s="16" t="s">
        <v>395</v>
      </c>
      <c r="H33" s="16" t="s">
        <v>387</v>
      </c>
      <c r="I33" s="165" t="s">
        <v>413</v>
      </c>
      <c r="J33" s="16" t="s">
        <v>364</v>
      </c>
      <c r="K33" s="16"/>
    </row>
    <row r="34" spans="1:11" hidden="1" x14ac:dyDescent="0.35">
      <c r="A34" s="16" t="s">
        <v>413</v>
      </c>
      <c r="B34" s="163" t="s">
        <v>138</v>
      </c>
      <c r="C34" s="164" t="s">
        <v>449</v>
      </c>
      <c r="D34" s="162" t="s">
        <v>614</v>
      </c>
      <c r="E34" s="162" t="s">
        <v>78</v>
      </c>
      <c r="F34" s="162" t="s">
        <v>378</v>
      </c>
      <c r="G34" s="16" t="s">
        <v>3</v>
      </c>
      <c r="H34" s="16" t="s">
        <v>387</v>
      </c>
      <c r="I34" s="165" t="s">
        <v>413</v>
      </c>
      <c r="J34" s="16" t="s">
        <v>441</v>
      </c>
      <c r="K34" s="16" t="s">
        <v>450</v>
      </c>
    </row>
    <row r="35" spans="1:11" hidden="1" x14ac:dyDescent="0.35">
      <c r="A35" s="16" t="s">
        <v>172</v>
      </c>
      <c r="B35" s="163" t="s">
        <v>138</v>
      </c>
      <c r="C35" s="164" t="s">
        <v>451</v>
      </c>
      <c r="D35" s="162" t="s">
        <v>614</v>
      </c>
      <c r="E35" s="162" t="s">
        <v>78</v>
      </c>
      <c r="F35" s="162" t="s">
        <v>378</v>
      </c>
      <c r="G35" s="16" t="s">
        <v>440</v>
      </c>
      <c r="H35" s="16" t="s">
        <v>387</v>
      </c>
      <c r="I35" s="165">
        <v>43677</v>
      </c>
      <c r="J35" s="16" t="s">
        <v>441</v>
      </c>
      <c r="K35" s="16"/>
    </row>
    <row r="36" spans="1:11" hidden="1" x14ac:dyDescent="0.35">
      <c r="A36" s="16" t="s">
        <v>172</v>
      </c>
      <c r="B36" s="163" t="s">
        <v>138</v>
      </c>
      <c r="C36" s="164" t="s">
        <v>452</v>
      </c>
      <c r="D36" s="162" t="s">
        <v>614</v>
      </c>
      <c r="E36" s="162" t="s">
        <v>78</v>
      </c>
      <c r="F36" s="162" t="s">
        <v>378</v>
      </c>
      <c r="G36" s="16" t="s">
        <v>444</v>
      </c>
      <c r="H36" s="16" t="s">
        <v>387</v>
      </c>
      <c r="I36" s="165">
        <v>43477</v>
      </c>
      <c r="J36" s="16" t="s">
        <v>453</v>
      </c>
      <c r="K36" s="16"/>
    </row>
    <row r="37" spans="1:11" hidden="1" x14ac:dyDescent="0.35">
      <c r="A37" s="16" t="s">
        <v>455</v>
      </c>
      <c r="B37" s="163" t="s">
        <v>138</v>
      </c>
      <c r="C37" s="164" t="s">
        <v>456</v>
      </c>
      <c r="D37" s="162" t="s">
        <v>614</v>
      </c>
      <c r="E37" s="162" t="s">
        <v>78</v>
      </c>
      <c r="F37" s="162" t="s">
        <v>378</v>
      </c>
      <c r="G37" s="16" t="s">
        <v>457</v>
      </c>
      <c r="H37" s="16" t="s">
        <v>387</v>
      </c>
      <c r="I37" s="166">
        <v>45138</v>
      </c>
      <c r="J37" s="16" t="s">
        <v>441</v>
      </c>
      <c r="K37" s="16"/>
    </row>
    <row r="38" spans="1:11" hidden="1" x14ac:dyDescent="0.35">
      <c r="A38" s="16" t="s">
        <v>172</v>
      </c>
      <c r="B38" s="163" t="s">
        <v>138</v>
      </c>
      <c r="C38" s="164" t="s">
        <v>446</v>
      </c>
      <c r="D38" s="162" t="s">
        <v>624</v>
      </c>
      <c r="E38" s="162" t="s">
        <v>101</v>
      </c>
      <c r="F38" s="162" t="s">
        <v>109</v>
      </c>
      <c r="G38" s="16" t="s">
        <v>444</v>
      </c>
      <c r="H38" s="16" t="s">
        <v>387</v>
      </c>
      <c r="I38" s="165">
        <v>43563</v>
      </c>
      <c r="J38" s="16" t="s">
        <v>364</v>
      </c>
      <c r="K38" s="16"/>
    </row>
    <row r="39" spans="1:11" hidden="1" x14ac:dyDescent="0.35">
      <c r="A39" s="16" t="s">
        <v>172</v>
      </c>
      <c r="B39" s="163" t="s">
        <v>138</v>
      </c>
      <c r="C39" s="164" t="s">
        <v>447</v>
      </c>
      <c r="D39" s="162" t="s">
        <v>624</v>
      </c>
      <c r="E39" s="162" t="s">
        <v>101</v>
      </c>
      <c r="F39" s="162" t="s">
        <v>109</v>
      </c>
      <c r="G39" s="16" t="s">
        <v>448</v>
      </c>
      <c r="H39" s="16" t="s">
        <v>387</v>
      </c>
      <c r="I39" s="161"/>
      <c r="J39" s="16" t="s">
        <v>441</v>
      </c>
      <c r="K39" s="16"/>
    </row>
    <row r="40" spans="1:11" hidden="1" x14ac:dyDescent="0.35">
      <c r="A40" s="16" t="s">
        <v>172</v>
      </c>
      <c r="B40" s="163" t="s">
        <v>138</v>
      </c>
      <c r="C40" s="164" t="s">
        <v>394</v>
      </c>
      <c r="D40" s="162" t="s">
        <v>385</v>
      </c>
      <c r="E40" s="162" t="s">
        <v>385</v>
      </c>
      <c r="F40" s="162" t="s">
        <v>385</v>
      </c>
      <c r="G40" s="16" t="s">
        <v>386</v>
      </c>
      <c r="H40" s="16" t="s">
        <v>387</v>
      </c>
      <c r="I40" s="165">
        <v>43435</v>
      </c>
      <c r="J40" s="16" t="s">
        <v>364</v>
      </c>
      <c r="K40" s="16"/>
    </row>
    <row r="41" spans="1:11" hidden="1" x14ac:dyDescent="0.35">
      <c r="A41" s="16" t="s">
        <v>172</v>
      </c>
      <c r="B41" s="163" t="s">
        <v>138</v>
      </c>
      <c r="C41" s="164" t="s">
        <v>394</v>
      </c>
      <c r="D41" s="162" t="s">
        <v>385</v>
      </c>
      <c r="E41" s="162" t="s">
        <v>385</v>
      </c>
      <c r="F41" s="162" t="s">
        <v>385</v>
      </c>
      <c r="G41" s="16" t="s">
        <v>386</v>
      </c>
      <c r="H41" s="16" t="s">
        <v>387</v>
      </c>
      <c r="I41" s="165">
        <v>43435</v>
      </c>
      <c r="J41" s="16" t="s">
        <v>364</v>
      </c>
      <c r="K41" s="16"/>
    </row>
    <row r="42" spans="1:11" hidden="1" x14ac:dyDescent="0.35">
      <c r="A42" s="16" t="s">
        <v>172</v>
      </c>
      <c r="B42" s="163" t="s">
        <v>139</v>
      </c>
      <c r="C42" s="164" t="s">
        <v>463</v>
      </c>
      <c r="D42" s="162" t="s">
        <v>614</v>
      </c>
      <c r="E42" s="162" t="s">
        <v>78</v>
      </c>
      <c r="F42" s="162" t="s">
        <v>378</v>
      </c>
      <c r="G42" s="16" t="s">
        <v>3</v>
      </c>
      <c r="H42" s="16" t="s">
        <v>387</v>
      </c>
      <c r="I42" s="165">
        <v>43769</v>
      </c>
      <c r="J42" s="16" t="s">
        <v>441</v>
      </c>
      <c r="K42" s="16"/>
    </row>
    <row r="43" spans="1:11" hidden="1" x14ac:dyDescent="0.35">
      <c r="A43" s="16" t="s">
        <v>413</v>
      </c>
      <c r="B43" s="163" t="s">
        <v>139</v>
      </c>
      <c r="C43" s="164" t="s">
        <v>465</v>
      </c>
      <c r="D43" s="162" t="s">
        <v>614</v>
      </c>
      <c r="E43" s="162" t="s">
        <v>78</v>
      </c>
      <c r="F43" s="162" t="s">
        <v>378</v>
      </c>
      <c r="G43" s="16" t="s">
        <v>457</v>
      </c>
      <c r="H43" s="16" t="s">
        <v>387</v>
      </c>
      <c r="I43" s="165" t="s">
        <v>413</v>
      </c>
      <c r="J43" s="16" t="s">
        <v>441</v>
      </c>
      <c r="K43" s="16" t="s">
        <v>575</v>
      </c>
    </row>
    <row r="44" spans="1:11" hidden="1" x14ac:dyDescent="0.35">
      <c r="A44" s="16" t="s">
        <v>413</v>
      </c>
      <c r="B44" s="163" t="s">
        <v>139</v>
      </c>
      <c r="C44" s="164" t="s">
        <v>467</v>
      </c>
      <c r="D44" s="162" t="s">
        <v>614</v>
      </c>
      <c r="E44" s="162" t="s">
        <v>78</v>
      </c>
      <c r="F44" s="162" t="s">
        <v>378</v>
      </c>
      <c r="G44" s="16" t="s">
        <v>468</v>
      </c>
      <c r="H44" s="16" t="s">
        <v>387</v>
      </c>
      <c r="I44" s="165" t="s">
        <v>413</v>
      </c>
      <c r="J44" s="16" t="s">
        <v>441</v>
      </c>
      <c r="K44" s="16"/>
    </row>
    <row r="45" spans="1:11" hidden="1" x14ac:dyDescent="0.35">
      <c r="A45" s="16" t="s">
        <v>413</v>
      </c>
      <c r="B45" s="163" t="s">
        <v>139</v>
      </c>
      <c r="C45" s="164" t="s">
        <v>475</v>
      </c>
      <c r="D45" s="162" t="s">
        <v>614</v>
      </c>
      <c r="E45" s="162" t="s">
        <v>78</v>
      </c>
      <c r="F45" s="162" t="s">
        <v>378</v>
      </c>
      <c r="G45" s="16" t="s">
        <v>468</v>
      </c>
      <c r="H45" s="16" t="s">
        <v>387</v>
      </c>
      <c r="I45" s="165" t="s">
        <v>413</v>
      </c>
      <c r="J45" s="16" t="s">
        <v>441</v>
      </c>
      <c r="K45" s="16"/>
    </row>
    <row r="46" spans="1:11" hidden="1" x14ac:dyDescent="0.35">
      <c r="A46" s="16" t="s">
        <v>172</v>
      </c>
      <c r="B46" s="163" t="s">
        <v>139</v>
      </c>
      <c r="C46" s="164" t="s">
        <v>481</v>
      </c>
      <c r="D46" s="162" t="s">
        <v>624</v>
      </c>
      <c r="E46" s="162" t="s">
        <v>112</v>
      </c>
      <c r="F46" s="162" t="s">
        <v>113</v>
      </c>
      <c r="G46" s="16" t="s">
        <v>482</v>
      </c>
      <c r="H46" s="16" t="s">
        <v>387</v>
      </c>
      <c r="I46" s="165">
        <v>44062</v>
      </c>
      <c r="J46" s="16" t="s">
        <v>483</v>
      </c>
      <c r="K46" s="16"/>
    </row>
    <row r="47" spans="1:11" hidden="1" x14ac:dyDescent="0.35">
      <c r="A47" s="16" t="s">
        <v>172</v>
      </c>
      <c r="B47" s="16" t="s">
        <v>139</v>
      </c>
      <c r="C47" s="164" t="s">
        <v>480</v>
      </c>
      <c r="D47" s="162" t="s">
        <v>385</v>
      </c>
      <c r="E47" s="162" t="s">
        <v>385</v>
      </c>
      <c r="F47" s="162" t="s">
        <v>385</v>
      </c>
      <c r="G47" s="16" t="s">
        <v>386</v>
      </c>
      <c r="H47" s="16" t="s">
        <v>387</v>
      </c>
      <c r="I47" s="165">
        <v>43873</v>
      </c>
      <c r="J47" s="16" t="s">
        <v>364</v>
      </c>
      <c r="K47" s="16"/>
    </row>
    <row r="48" spans="1:11" hidden="1" x14ac:dyDescent="0.35">
      <c r="A48" s="16" t="s">
        <v>172</v>
      </c>
      <c r="B48" s="163" t="s">
        <v>512</v>
      </c>
      <c r="C48" s="164" t="s">
        <v>464</v>
      </c>
      <c r="D48" s="162" t="s">
        <v>614</v>
      </c>
      <c r="E48" s="162" t="s">
        <v>78</v>
      </c>
      <c r="F48" s="162" t="s">
        <v>378</v>
      </c>
      <c r="G48" s="16" t="s">
        <v>457</v>
      </c>
      <c r="H48" s="16" t="s">
        <v>387</v>
      </c>
      <c r="I48" s="165">
        <v>44341</v>
      </c>
      <c r="J48" s="16" t="s">
        <v>441</v>
      </c>
      <c r="K48" s="16"/>
    </row>
    <row r="49" spans="1:11" hidden="1" x14ac:dyDescent="0.35">
      <c r="A49" s="16" t="s">
        <v>172</v>
      </c>
      <c r="B49" s="163" t="s">
        <v>512</v>
      </c>
      <c r="C49" s="164" t="s">
        <v>469</v>
      </c>
      <c r="D49" s="162" t="s">
        <v>618</v>
      </c>
      <c r="E49" s="162" t="s">
        <v>90</v>
      </c>
      <c r="F49" s="162" t="s">
        <v>494</v>
      </c>
      <c r="G49" s="16" t="s">
        <v>457</v>
      </c>
      <c r="H49" s="16" t="s">
        <v>387</v>
      </c>
      <c r="I49" s="165">
        <v>44095</v>
      </c>
      <c r="J49" s="16" t="s">
        <v>470</v>
      </c>
      <c r="K49" s="16"/>
    </row>
    <row r="50" spans="1:11" hidden="1" x14ac:dyDescent="0.35">
      <c r="A50" s="16" t="s">
        <v>172</v>
      </c>
      <c r="B50" s="163" t="s">
        <v>512</v>
      </c>
      <c r="C50" s="164" t="s">
        <v>517</v>
      </c>
      <c r="D50" s="162" t="s">
        <v>614</v>
      </c>
      <c r="E50" s="162" t="s">
        <v>78</v>
      </c>
      <c r="F50" s="162" t="s">
        <v>378</v>
      </c>
      <c r="G50" s="16" t="s">
        <v>448</v>
      </c>
      <c r="H50" s="16" t="s">
        <v>387</v>
      </c>
      <c r="I50" s="165">
        <v>44327</v>
      </c>
      <c r="J50" s="16" t="s">
        <v>441</v>
      </c>
      <c r="K50" s="16" t="s">
        <v>518</v>
      </c>
    </row>
    <row r="51" spans="1:11" hidden="1" x14ac:dyDescent="0.35">
      <c r="A51" s="16" t="s">
        <v>172</v>
      </c>
      <c r="B51" s="163" t="s">
        <v>512</v>
      </c>
      <c r="C51" s="164" t="s">
        <v>519</v>
      </c>
      <c r="D51" s="162" t="s">
        <v>614</v>
      </c>
      <c r="E51" s="162" t="s">
        <v>78</v>
      </c>
      <c r="F51" s="162" t="s">
        <v>378</v>
      </c>
      <c r="G51" s="16" t="s">
        <v>468</v>
      </c>
      <c r="H51" s="16" t="s">
        <v>387</v>
      </c>
      <c r="I51" s="165">
        <v>44300</v>
      </c>
      <c r="J51" s="16" t="s">
        <v>441</v>
      </c>
      <c r="K51" s="16" t="s">
        <v>520</v>
      </c>
    </row>
    <row r="52" spans="1:11" hidden="1" x14ac:dyDescent="0.35">
      <c r="A52" s="16" t="s">
        <v>413</v>
      </c>
      <c r="B52" s="163" t="s">
        <v>512</v>
      </c>
      <c r="C52" s="164" t="s">
        <v>522</v>
      </c>
      <c r="D52" s="162" t="s">
        <v>618</v>
      </c>
      <c r="E52" s="162" t="s">
        <v>78</v>
      </c>
      <c r="F52" s="162" t="s">
        <v>378</v>
      </c>
      <c r="G52" s="16" t="s">
        <v>468</v>
      </c>
      <c r="H52" s="16" t="s">
        <v>389</v>
      </c>
      <c r="I52" s="165" t="s">
        <v>413</v>
      </c>
      <c r="J52" s="16" t="s">
        <v>441</v>
      </c>
      <c r="K52" s="16" t="s">
        <v>604</v>
      </c>
    </row>
    <row r="53" spans="1:11" hidden="1" x14ac:dyDescent="0.35">
      <c r="A53" s="16" t="s">
        <v>413</v>
      </c>
      <c r="B53" s="163" t="s">
        <v>512</v>
      </c>
      <c r="C53" s="164" t="s">
        <v>458</v>
      </c>
      <c r="D53" s="162" t="s">
        <v>625</v>
      </c>
      <c r="E53" s="162" t="s">
        <v>116</v>
      </c>
      <c r="F53" s="162" t="s">
        <v>117</v>
      </c>
      <c r="G53" s="16" t="s">
        <v>3</v>
      </c>
      <c r="H53" s="16" t="s">
        <v>389</v>
      </c>
      <c r="I53" s="165" t="s">
        <v>77</v>
      </c>
      <c r="J53" s="16" t="s">
        <v>459</v>
      </c>
      <c r="K53" s="16"/>
    </row>
    <row r="54" spans="1:11" hidden="1" x14ac:dyDescent="0.35">
      <c r="A54" s="16" t="s">
        <v>77</v>
      </c>
      <c r="B54" s="163" t="s">
        <v>512</v>
      </c>
      <c r="C54" s="164" t="s">
        <v>460</v>
      </c>
      <c r="D54" s="162" t="s">
        <v>625</v>
      </c>
      <c r="E54" s="162" t="s">
        <v>385</v>
      </c>
      <c r="F54" s="162" t="s">
        <v>385</v>
      </c>
      <c r="G54" s="16" t="s">
        <v>461</v>
      </c>
      <c r="H54" s="16" t="s">
        <v>387</v>
      </c>
      <c r="I54" s="165" t="s">
        <v>77</v>
      </c>
      <c r="J54" s="16" t="s">
        <v>364</v>
      </c>
      <c r="K54" s="16"/>
    </row>
    <row r="55" spans="1:11" hidden="1" x14ac:dyDescent="0.35">
      <c r="A55" s="16" t="s">
        <v>77</v>
      </c>
      <c r="B55" s="163" t="s">
        <v>512</v>
      </c>
      <c r="C55" s="164" t="s">
        <v>462</v>
      </c>
      <c r="D55" s="162" t="s">
        <v>625</v>
      </c>
      <c r="E55" s="162" t="s">
        <v>101</v>
      </c>
      <c r="F55" s="162" t="s">
        <v>378</v>
      </c>
      <c r="G55" s="16" t="s">
        <v>461</v>
      </c>
      <c r="H55" s="16" t="s">
        <v>387</v>
      </c>
      <c r="I55" s="165" t="s">
        <v>77</v>
      </c>
      <c r="J55" s="16" t="s">
        <v>364</v>
      </c>
      <c r="K55" s="16"/>
    </row>
    <row r="56" spans="1:11" hidden="1" x14ac:dyDescent="0.35">
      <c r="A56" s="16" t="s">
        <v>172</v>
      </c>
      <c r="B56" s="163" t="s">
        <v>512</v>
      </c>
      <c r="C56" s="164" t="s">
        <v>513</v>
      </c>
      <c r="D56" s="162" t="s">
        <v>385</v>
      </c>
      <c r="E56" s="162" t="s">
        <v>385</v>
      </c>
      <c r="F56" s="162" t="s">
        <v>385</v>
      </c>
      <c r="G56" s="16" t="s">
        <v>3</v>
      </c>
      <c r="H56" s="16" t="s">
        <v>389</v>
      </c>
      <c r="I56" s="165">
        <v>44351</v>
      </c>
      <c r="J56" s="16" t="s">
        <v>364</v>
      </c>
      <c r="K56" s="16"/>
    </row>
    <row r="57" spans="1:11" x14ac:dyDescent="0.35">
      <c r="A57" s="16" t="s">
        <v>413</v>
      </c>
      <c r="B57" s="163" t="s">
        <v>526</v>
      </c>
      <c r="C57" s="164" t="s">
        <v>581</v>
      </c>
      <c r="D57" s="162" t="s">
        <v>624</v>
      </c>
      <c r="E57" s="162" t="s">
        <v>101</v>
      </c>
      <c r="F57" s="162" t="s">
        <v>109</v>
      </c>
      <c r="G57" s="16" t="s">
        <v>448</v>
      </c>
      <c r="H57" s="16" t="s">
        <v>387</v>
      </c>
      <c r="I57" s="161">
        <v>44773</v>
      </c>
      <c r="J57" s="16" t="s">
        <v>364</v>
      </c>
      <c r="K57" s="16"/>
    </row>
    <row r="58" spans="1:11" hidden="1" x14ac:dyDescent="0.35">
      <c r="A58" s="16" t="s">
        <v>172</v>
      </c>
      <c r="B58" s="163" t="s">
        <v>523</v>
      </c>
      <c r="C58" s="164" t="s">
        <v>377</v>
      </c>
      <c r="D58" s="162" t="s">
        <v>614</v>
      </c>
      <c r="E58" s="162" t="s">
        <v>78</v>
      </c>
      <c r="F58" s="162" t="s">
        <v>378</v>
      </c>
      <c r="G58" s="16" t="s">
        <v>73</v>
      </c>
      <c r="H58" s="16" t="s">
        <v>379</v>
      </c>
      <c r="I58" s="165" t="s">
        <v>77</v>
      </c>
      <c r="J58" s="16" t="s">
        <v>380</v>
      </c>
      <c r="K58" s="16" t="s">
        <v>381</v>
      </c>
    </row>
    <row r="59" spans="1:11" x14ac:dyDescent="0.35">
      <c r="A59" s="16" t="s">
        <v>413</v>
      </c>
      <c r="B59" s="163" t="s">
        <v>526</v>
      </c>
      <c r="C59" s="164" t="s">
        <v>466</v>
      </c>
      <c r="D59" s="162" t="s">
        <v>614</v>
      </c>
      <c r="E59" s="162" t="s">
        <v>78</v>
      </c>
      <c r="F59" s="162" t="s">
        <v>378</v>
      </c>
      <c r="G59" s="16" t="s">
        <v>457</v>
      </c>
      <c r="H59" s="16" t="s">
        <v>387</v>
      </c>
      <c r="I59" s="161">
        <v>44773</v>
      </c>
      <c r="J59" s="16" t="s">
        <v>441</v>
      </c>
      <c r="K59" s="16"/>
    </row>
    <row r="60" spans="1:11" hidden="1" x14ac:dyDescent="0.35">
      <c r="A60" s="16" t="s">
        <v>172</v>
      </c>
      <c r="B60" s="163" t="s">
        <v>523</v>
      </c>
      <c r="C60" s="164" t="s">
        <v>472</v>
      </c>
      <c r="D60" s="162" t="s">
        <v>618</v>
      </c>
      <c r="E60" s="162" t="s">
        <v>90</v>
      </c>
      <c r="F60" s="162" t="s">
        <v>494</v>
      </c>
      <c r="G60" s="16" t="s">
        <v>448</v>
      </c>
      <c r="H60" s="16" t="s">
        <v>387</v>
      </c>
      <c r="I60" s="166">
        <v>44651</v>
      </c>
      <c r="J60" s="16" t="s">
        <v>470</v>
      </c>
      <c r="K60" s="16"/>
    </row>
    <row r="61" spans="1:11" hidden="1" x14ac:dyDescent="0.35">
      <c r="A61" s="16" t="s">
        <v>172</v>
      </c>
      <c r="B61" s="163" t="s">
        <v>523</v>
      </c>
      <c r="C61" s="164" t="s">
        <v>479</v>
      </c>
      <c r="D61" s="162" t="s">
        <v>614</v>
      </c>
      <c r="E61" s="162" t="s">
        <v>78</v>
      </c>
      <c r="F61" s="162" t="s">
        <v>378</v>
      </c>
      <c r="G61" s="16" t="s">
        <v>468</v>
      </c>
      <c r="H61" s="16" t="s">
        <v>387</v>
      </c>
      <c r="I61" s="166">
        <v>44926</v>
      </c>
      <c r="J61" s="16" t="s">
        <v>441</v>
      </c>
      <c r="K61" s="16"/>
    </row>
    <row r="62" spans="1:11" hidden="1" x14ac:dyDescent="0.35">
      <c r="A62" s="16" t="s">
        <v>172</v>
      </c>
      <c r="B62" s="163" t="s">
        <v>523</v>
      </c>
      <c r="C62" s="164" t="s">
        <v>511</v>
      </c>
      <c r="D62" s="162" t="s">
        <v>614</v>
      </c>
      <c r="E62" s="162" t="s">
        <v>101</v>
      </c>
      <c r="F62" s="162" t="s">
        <v>378</v>
      </c>
      <c r="G62" s="16" t="s">
        <v>468</v>
      </c>
      <c r="H62" s="16" t="s">
        <v>387</v>
      </c>
      <c r="I62" s="161">
        <v>44681</v>
      </c>
      <c r="J62" s="16" t="s">
        <v>441</v>
      </c>
      <c r="K62" s="16"/>
    </row>
    <row r="63" spans="1:11" x14ac:dyDescent="0.35">
      <c r="A63" s="16" t="s">
        <v>413</v>
      </c>
      <c r="B63" s="163" t="s">
        <v>526</v>
      </c>
      <c r="C63" s="164" t="s">
        <v>620</v>
      </c>
      <c r="D63" s="162" t="s">
        <v>614</v>
      </c>
      <c r="E63" s="162" t="s">
        <v>78</v>
      </c>
      <c r="F63" s="162" t="s">
        <v>378</v>
      </c>
      <c r="G63" s="16" t="s">
        <v>468</v>
      </c>
      <c r="H63" s="16" t="s">
        <v>389</v>
      </c>
      <c r="I63" s="161">
        <v>44773</v>
      </c>
      <c r="J63" s="16" t="s">
        <v>441</v>
      </c>
      <c r="K63" s="16"/>
    </row>
    <row r="64" spans="1:11" hidden="1" x14ac:dyDescent="0.35">
      <c r="A64" s="16" t="s">
        <v>172</v>
      </c>
      <c r="B64" s="163" t="s">
        <v>523</v>
      </c>
      <c r="C64" s="164" t="s">
        <v>627</v>
      </c>
      <c r="D64" s="162" t="s">
        <v>618</v>
      </c>
      <c r="E64" s="162" t="s">
        <v>90</v>
      </c>
      <c r="F64" s="162" t="s">
        <v>494</v>
      </c>
      <c r="G64" s="16" t="s">
        <v>457</v>
      </c>
      <c r="H64" s="16" t="s">
        <v>387</v>
      </c>
      <c r="I64" s="161">
        <v>44681</v>
      </c>
      <c r="J64" s="16" t="s">
        <v>441</v>
      </c>
      <c r="K64" s="16"/>
    </row>
    <row r="65" spans="1:11" hidden="1" x14ac:dyDescent="0.35">
      <c r="A65" s="16" t="s">
        <v>172</v>
      </c>
      <c r="B65" s="163" t="s">
        <v>523</v>
      </c>
      <c r="C65" s="164" t="s">
        <v>516</v>
      </c>
      <c r="D65" s="162" t="s">
        <v>618</v>
      </c>
      <c r="E65" s="162" t="s">
        <v>90</v>
      </c>
      <c r="F65" s="162" t="s">
        <v>494</v>
      </c>
      <c r="G65" s="16" t="s">
        <v>457</v>
      </c>
      <c r="H65" s="16" t="s">
        <v>387</v>
      </c>
      <c r="I65" s="161">
        <v>44773</v>
      </c>
      <c r="J65" s="16" t="s">
        <v>441</v>
      </c>
      <c r="K65" s="16"/>
    </row>
    <row r="66" spans="1:11" hidden="1" x14ac:dyDescent="0.35">
      <c r="A66" s="16" t="s">
        <v>172</v>
      </c>
      <c r="B66" s="163" t="s">
        <v>523</v>
      </c>
      <c r="C66" s="164" t="s">
        <v>578</v>
      </c>
      <c r="D66" s="162" t="s">
        <v>614</v>
      </c>
      <c r="E66" s="162" t="s">
        <v>78</v>
      </c>
      <c r="F66" s="162" t="s">
        <v>378</v>
      </c>
      <c r="G66" s="16" t="s">
        <v>468</v>
      </c>
      <c r="H66" s="16" t="s">
        <v>389</v>
      </c>
      <c r="I66" s="161">
        <v>44773</v>
      </c>
      <c r="J66" s="16" t="s">
        <v>441</v>
      </c>
      <c r="K66" s="16"/>
    </row>
    <row r="67" spans="1:11" hidden="1" x14ac:dyDescent="0.35">
      <c r="A67" s="16" t="s">
        <v>172</v>
      </c>
      <c r="B67" s="163" t="s">
        <v>523</v>
      </c>
      <c r="C67" s="164" t="s">
        <v>514</v>
      </c>
      <c r="D67" s="162" t="s">
        <v>624</v>
      </c>
      <c r="E67" s="162" t="s">
        <v>101</v>
      </c>
      <c r="F67" s="162" t="s">
        <v>109</v>
      </c>
      <c r="G67" s="16" t="s">
        <v>457</v>
      </c>
      <c r="H67" s="16" t="s">
        <v>387</v>
      </c>
      <c r="I67" s="161">
        <v>44712</v>
      </c>
      <c r="J67" s="16" t="s">
        <v>441</v>
      </c>
      <c r="K67" s="16" t="s">
        <v>515</v>
      </c>
    </row>
    <row r="68" spans="1:11" hidden="1" x14ac:dyDescent="0.35">
      <c r="A68" s="16" t="s">
        <v>172</v>
      </c>
      <c r="B68" s="163" t="s">
        <v>523</v>
      </c>
      <c r="C68" s="164" t="s">
        <v>583</v>
      </c>
      <c r="D68" s="162" t="s">
        <v>614</v>
      </c>
      <c r="E68" s="162" t="s">
        <v>101</v>
      </c>
      <c r="F68" s="162" t="s">
        <v>109</v>
      </c>
      <c r="G68" s="16" t="s">
        <v>468</v>
      </c>
      <c r="H68" s="16" t="s">
        <v>389</v>
      </c>
      <c r="I68" s="161">
        <v>44651</v>
      </c>
      <c r="J68" s="16" t="s">
        <v>364</v>
      </c>
      <c r="K68" s="16"/>
    </row>
    <row r="69" spans="1:11" hidden="1" x14ac:dyDescent="0.35">
      <c r="A69" s="16" t="s">
        <v>172</v>
      </c>
      <c r="B69" s="163" t="s">
        <v>523</v>
      </c>
      <c r="C69" s="164" t="s">
        <v>584</v>
      </c>
      <c r="D69" s="162" t="s">
        <v>625</v>
      </c>
      <c r="E69" s="162" t="s">
        <v>504</v>
      </c>
      <c r="F69" s="162" t="s">
        <v>117</v>
      </c>
      <c r="G69" s="16" t="s">
        <v>468</v>
      </c>
      <c r="H69" s="16" t="s">
        <v>389</v>
      </c>
      <c r="I69" s="165">
        <v>44447</v>
      </c>
      <c r="J69" s="16" t="s">
        <v>364</v>
      </c>
      <c r="K69" s="16"/>
    </row>
    <row r="70" spans="1:11" hidden="1" x14ac:dyDescent="0.35">
      <c r="A70" s="16" t="s">
        <v>172</v>
      </c>
      <c r="B70" s="163" t="s">
        <v>523</v>
      </c>
      <c r="C70" s="164" t="s">
        <v>585</v>
      </c>
      <c r="D70" s="162" t="s">
        <v>625</v>
      </c>
      <c r="E70" s="162" t="s">
        <v>507</v>
      </c>
      <c r="F70" s="162" t="s">
        <v>508</v>
      </c>
      <c r="G70" s="16" t="s">
        <v>468</v>
      </c>
      <c r="H70" s="16" t="s">
        <v>389</v>
      </c>
      <c r="I70" s="165">
        <v>44635</v>
      </c>
      <c r="J70" s="16" t="s">
        <v>364</v>
      </c>
      <c r="K70" s="16"/>
    </row>
    <row r="71" spans="1:11" hidden="1" x14ac:dyDescent="0.35">
      <c r="A71" s="16" t="s">
        <v>172</v>
      </c>
      <c r="B71" s="163" t="s">
        <v>523</v>
      </c>
      <c r="C71" s="164" t="s">
        <v>630</v>
      </c>
      <c r="D71" s="162" t="s">
        <v>625</v>
      </c>
      <c r="E71" s="162" t="s">
        <v>504</v>
      </c>
      <c r="F71" s="162" t="s">
        <v>117</v>
      </c>
      <c r="G71" s="16" t="s">
        <v>468</v>
      </c>
      <c r="H71" s="16" t="s">
        <v>389</v>
      </c>
      <c r="I71" s="165">
        <v>44748</v>
      </c>
      <c r="J71" s="16" t="s">
        <v>364</v>
      </c>
      <c r="K71" s="16"/>
    </row>
    <row r="72" spans="1:11" x14ac:dyDescent="0.35">
      <c r="A72" s="16" t="s">
        <v>172</v>
      </c>
      <c r="B72" s="163" t="s">
        <v>526</v>
      </c>
      <c r="C72" s="164" t="s">
        <v>510</v>
      </c>
      <c r="D72" s="162" t="s">
        <v>614</v>
      </c>
      <c r="E72" s="162" t="s">
        <v>90</v>
      </c>
      <c r="F72" s="162" t="s">
        <v>494</v>
      </c>
      <c r="G72" s="16" t="s">
        <v>448</v>
      </c>
      <c r="H72" s="16" t="s">
        <v>387</v>
      </c>
      <c r="I72" s="166">
        <v>45138</v>
      </c>
      <c r="J72" s="16" t="s">
        <v>470</v>
      </c>
      <c r="K72" s="16"/>
    </row>
    <row r="73" spans="1:11" x14ac:dyDescent="0.35">
      <c r="A73" s="16" t="s">
        <v>77</v>
      </c>
      <c r="B73" s="163" t="s">
        <v>526</v>
      </c>
      <c r="C73" s="164" t="s">
        <v>374</v>
      </c>
      <c r="D73" s="162" t="s">
        <v>622</v>
      </c>
      <c r="E73" s="162" t="s">
        <v>69</v>
      </c>
      <c r="F73" s="162" t="s">
        <v>362</v>
      </c>
      <c r="G73" s="16" t="s">
        <v>73</v>
      </c>
      <c r="H73" s="16" t="s">
        <v>375</v>
      </c>
      <c r="I73" s="165" t="s">
        <v>77</v>
      </c>
      <c r="J73" s="16" t="s">
        <v>376</v>
      </c>
      <c r="K73" s="16"/>
    </row>
    <row r="74" spans="1:11" x14ac:dyDescent="0.35">
      <c r="A74" s="16" t="s">
        <v>77</v>
      </c>
      <c r="B74" s="163" t="s">
        <v>526</v>
      </c>
      <c r="C74" s="164" t="s">
        <v>361</v>
      </c>
      <c r="D74" s="162" t="s">
        <v>625</v>
      </c>
      <c r="E74" s="162" t="s">
        <v>116</v>
      </c>
      <c r="F74" s="162" t="s">
        <v>362</v>
      </c>
      <c r="G74" s="16" t="s">
        <v>3</v>
      </c>
      <c r="H74" s="16" t="s">
        <v>363</v>
      </c>
      <c r="I74" s="165" t="s">
        <v>77</v>
      </c>
      <c r="J74" s="16" t="s">
        <v>364</v>
      </c>
      <c r="K74" s="16"/>
    </row>
    <row r="75" spans="1:11" x14ac:dyDescent="0.35">
      <c r="A75" s="16" t="s">
        <v>77</v>
      </c>
      <c r="B75" s="163" t="s">
        <v>526</v>
      </c>
      <c r="C75" s="164" t="s">
        <v>370</v>
      </c>
      <c r="D75" s="162" t="s">
        <v>625</v>
      </c>
      <c r="E75" s="162" t="s">
        <v>116</v>
      </c>
      <c r="F75" s="162" t="s">
        <v>362</v>
      </c>
      <c r="G75" s="16" t="s">
        <v>73</v>
      </c>
      <c r="H75" s="16" t="s">
        <v>371</v>
      </c>
      <c r="I75" s="165" t="s">
        <v>77</v>
      </c>
      <c r="J75" s="16" t="s">
        <v>372</v>
      </c>
      <c r="K75" s="16" t="s">
        <v>373</v>
      </c>
    </row>
    <row r="76" spans="1:11" x14ac:dyDescent="0.35">
      <c r="A76" s="16" t="s">
        <v>77</v>
      </c>
      <c r="B76" s="163" t="s">
        <v>526</v>
      </c>
      <c r="C76" s="164" t="s">
        <v>382</v>
      </c>
      <c r="D76" s="162" t="s">
        <v>625</v>
      </c>
      <c r="E76" s="162" t="s">
        <v>383</v>
      </c>
      <c r="F76" s="162" t="s">
        <v>362</v>
      </c>
      <c r="G76" s="16" t="s">
        <v>73</v>
      </c>
      <c r="H76" s="16" t="s">
        <v>368</v>
      </c>
      <c r="I76" s="165" t="s">
        <v>77</v>
      </c>
      <c r="J76" s="16" t="s">
        <v>364</v>
      </c>
      <c r="K76" s="16"/>
    </row>
    <row r="77" spans="1:11" x14ac:dyDescent="0.35">
      <c r="A77" s="16" t="s">
        <v>430</v>
      </c>
      <c r="B77" s="163" t="s">
        <v>526</v>
      </c>
      <c r="C77" s="164" t="s">
        <v>484</v>
      </c>
      <c r="D77" s="162" t="s">
        <v>623</v>
      </c>
      <c r="E77" s="162" t="s">
        <v>94</v>
      </c>
      <c r="F77" s="162" t="s">
        <v>95</v>
      </c>
      <c r="G77" s="16" t="s">
        <v>485</v>
      </c>
      <c r="H77" s="16" t="s">
        <v>389</v>
      </c>
      <c r="I77" s="161" t="s">
        <v>603</v>
      </c>
      <c r="J77" s="16" t="s">
        <v>486</v>
      </c>
      <c r="K77" s="16"/>
    </row>
    <row r="78" spans="1:11" x14ac:dyDescent="0.35">
      <c r="A78" s="16" t="s">
        <v>430</v>
      </c>
      <c r="B78" s="163" t="s">
        <v>526</v>
      </c>
      <c r="C78" s="164" t="s">
        <v>576</v>
      </c>
      <c r="D78" s="162" t="s">
        <v>624</v>
      </c>
      <c r="E78" s="162" t="s">
        <v>101</v>
      </c>
      <c r="F78" s="162" t="s">
        <v>378</v>
      </c>
      <c r="G78" s="16" t="s">
        <v>448</v>
      </c>
      <c r="H78" s="16" t="s">
        <v>389</v>
      </c>
      <c r="I78" s="161">
        <v>44926</v>
      </c>
      <c r="J78" s="16" t="s">
        <v>441</v>
      </c>
      <c r="K78" s="16"/>
    </row>
    <row r="79" spans="1:11" x14ac:dyDescent="0.35">
      <c r="A79" s="16" t="s">
        <v>430</v>
      </c>
      <c r="B79" s="163" t="s">
        <v>526</v>
      </c>
      <c r="C79" s="164" t="s">
        <v>577</v>
      </c>
      <c r="D79" s="162" t="s">
        <v>624</v>
      </c>
      <c r="E79" s="162" t="s">
        <v>101</v>
      </c>
      <c r="F79" s="162" t="s">
        <v>109</v>
      </c>
      <c r="G79" s="16" t="s">
        <v>448</v>
      </c>
      <c r="H79" s="16" t="s">
        <v>387</v>
      </c>
      <c r="I79" s="161">
        <v>46599</v>
      </c>
      <c r="J79" s="16" t="s">
        <v>441</v>
      </c>
      <c r="K79" s="16"/>
    </row>
    <row r="80" spans="1:11" x14ac:dyDescent="0.35">
      <c r="A80" s="16" t="s">
        <v>430</v>
      </c>
      <c r="B80" s="163" t="s">
        <v>526</v>
      </c>
      <c r="C80" s="164" t="s">
        <v>579</v>
      </c>
      <c r="D80" s="162" t="s">
        <v>624</v>
      </c>
      <c r="E80" s="162" t="s">
        <v>101</v>
      </c>
      <c r="F80" s="162" t="s">
        <v>109</v>
      </c>
      <c r="G80" s="16" t="s">
        <v>448</v>
      </c>
      <c r="H80" s="16" t="s">
        <v>387</v>
      </c>
      <c r="I80" s="161">
        <v>45869</v>
      </c>
      <c r="J80" s="16" t="s">
        <v>441</v>
      </c>
      <c r="K80" s="16"/>
    </row>
    <row r="81" spans="1:11" x14ac:dyDescent="0.35">
      <c r="A81" s="16" t="s">
        <v>455</v>
      </c>
      <c r="B81" s="163" t="s">
        <v>526</v>
      </c>
      <c r="C81" s="164" t="s">
        <v>580</v>
      </c>
      <c r="D81" s="162" t="s">
        <v>624</v>
      </c>
      <c r="E81" s="162" t="s">
        <v>101</v>
      </c>
      <c r="F81" s="162" t="s">
        <v>109</v>
      </c>
      <c r="G81" s="16" t="s">
        <v>448</v>
      </c>
      <c r="H81" s="16" t="s">
        <v>387</v>
      </c>
      <c r="I81" s="161">
        <v>45869</v>
      </c>
      <c r="J81" s="16" t="s">
        <v>441</v>
      </c>
      <c r="K81" s="16"/>
    </row>
    <row r="82" spans="1:11" x14ac:dyDescent="0.35">
      <c r="A82" s="16" t="s">
        <v>430</v>
      </c>
      <c r="B82" s="163" t="s">
        <v>526</v>
      </c>
      <c r="C82" s="164" t="s">
        <v>431</v>
      </c>
      <c r="D82" s="162" t="s">
        <v>614</v>
      </c>
      <c r="E82" s="162" t="s">
        <v>78</v>
      </c>
      <c r="F82" s="162" t="s">
        <v>378</v>
      </c>
      <c r="G82" s="16" t="s">
        <v>432</v>
      </c>
      <c r="H82" s="16" t="s">
        <v>387</v>
      </c>
      <c r="I82" s="166">
        <v>45504</v>
      </c>
      <c r="J82" s="16" t="s">
        <v>433</v>
      </c>
      <c r="K82" s="16" t="s">
        <v>434</v>
      </c>
    </row>
    <row r="83" spans="1:11" x14ac:dyDescent="0.35">
      <c r="A83" s="16" t="s">
        <v>430</v>
      </c>
      <c r="B83" s="163" t="s">
        <v>526</v>
      </c>
      <c r="C83" s="164" t="s">
        <v>454</v>
      </c>
      <c r="D83" s="162" t="s">
        <v>614</v>
      </c>
      <c r="E83" s="162" t="s">
        <v>78</v>
      </c>
      <c r="F83" s="162" t="s">
        <v>378</v>
      </c>
      <c r="G83" s="16" t="s">
        <v>73</v>
      </c>
      <c r="H83" s="16" t="s">
        <v>387</v>
      </c>
      <c r="I83" s="166">
        <v>44773</v>
      </c>
      <c r="J83" s="16" t="s">
        <v>441</v>
      </c>
      <c r="K83" s="16"/>
    </row>
    <row r="84" spans="1:11" x14ac:dyDescent="0.35">
      <c r="A84" s="16" t="s">
        <v>430</v>
      </c>
      <c r="B84" s="163" t="s">
        <v>526</v>
      </c>
      <c r="C84" s="164" t="s">
        <v>474</v>
      </c>
      <c r="D84" s="162" t="s">
        <v>614</v>
      </c>
      <c r="E84" s="162" t="s">
        <v>78</v>
      </c>
      <c r="F84" s="162" t="s">
        <v>378</v>
      </c>
      <c r="G84" s="16" t="s">
        <v>457</v>
      </c>
      <c r="H84" s="16" t="s">
        <v>387</v>
      </c>
      <c r="I84" s="166">
        <v>46599</v>
      </c>
      <c r="J84" s="16" t="s">
        <v>441</v>
      </c>
      <c r="K84" s="16"/>
    </row>
    <row r="85" spans="1:11" x14ac:dyDescent="0.35">
      <c r="A85" s="16" t="s">
        <v>430</v>
      </c>
      <c r="B85" s="163" t="s">
        <v>526</v>
      </c>
      <c r="C85" s="164" t="s">
        <v>619</v>
      </c>
      <c r="D85" s="162" t="s">
        <v>614</v>
      </c>
      <c r="E85" s="162" t="s">
        <v>78</v>
      </c>
      <c r="F85" s="162" t="s">
        <v>79</v>
      </c>
      <c r="G85" s="16" t="s">
        <v>457</v>
      </c>
      <c r="H85" s="16" t="s">
        <v>387</v>
      </c>
      <c r="I85" s="161">
        <v>45138</v>
      </c>
      <c r="J85" s="16" t="s">
        <v>441</v>
      </c>
      <c r="K85" s="16"/>
    </row>
    <row r="86" spans="1:11" x14ac:dyDescent="0.35">
      <c r="A86" s="16" t="s">
        <v>430</v>
      </c>
      <c r="B86" s="163" t="s">
        <v>526</v>
      </c>
      <c r="C86" s="164" t="s">
        <v>628</v>
      </c>
      <c r="D86" s="162" t="s">
        <v>614</v>
      </c>
      <c r="E86" s="162" t="s">
        <v>101</v>
      </c>
      <c r="F86" s="162" t="s">
        <v>378</v>
      </c>
      <c r="G86" s="16" t="s">
        <v>468</v>
      </c>
      <c r="H86" s="16" t="s">
        <v>389</v>
      </c>
      <c r="I86" s="161">
        <v>45138</v>
      </c>
      <c r="J86" s="16" t="s">
        <v>441</v>
      </c>
      <c r="K86" s="16"/>
    </row>
    <row r="87" spans="1:11" x14ac:dyDescent="0.35">
      <c r="A87" s="16" t="s">
        <v>430</v>
      </c>
      <c r="B87" s="163" t="s">
        <v>526</v>
      </c>
      <c r="C87" s="164" t="s">
        <v>582</v>
      </c>
      <c r="D87" s="162" t="s">
        <v>614</v>
      </c>
      <c r="E87" s="162" t="s">
        <v>78</v>
      </c>
      <c r="F87" s="162" t="s">
        <v>378</v>
      </c>
      <c r="G87" s="16" t="s">
        <v>448</v>
      </c>
      <c r="H87" s="16" t="s">
        <v>387</v>
      </c>
      <c r="I87" s="161">
        <v>45504</v>
      </c>
      <c r="J87" s="16" t="s">
        <v>441</v>
      </c>
      <c r="K87" s="16"/>
    </row>
    <row r="88" spans="1:11" x14ac:dyDescent="0.35">
      <c r="A88" s="16" t="s">
        <v>430</v>
      </c>
      <c r="B88" s="163" t="s">
        <v>526</v>
      </c>
      <c r="C88" s="164" t="s">
        <v>602</v>
      </c>
      <c r="D88" s="162" t="s">
        <v>614</v>
      </c>
      <c r="E88" s="162" t="s">
        <v>78</v>
      </c>
      <c r="F88" s="162" t="s">
        <v>378</v>
      </c>
      <c r="G88" s="16" t="s">
        <v>468</v>
      </c>
      <c r="H88" s="16" t="s">
        <v>389</v>
      </c>
      <c r="I88" s="161">
        <v>44773</v>
      </c>
      <c r="J88" s="16" t="s">
        <v>626</v>
      </c>
      <c r="K88" s="16"/>
    </row>
    <row r="89" spans="1:11" x14ac:dyDescent="0.35">
      <c r="A89" s="16" t="s">
        <v>430</v>
      </c>
      <c r="B89" s="163" t="s">
        <v>526</v>
      </c>
      <c r="C89" s="164" t="s">
        <v>689</v>
      </c>
      <c r="D89" s="162" t="s">
        <v>614</v>
      </c>
      <c r="E89" s="162" t="s">
        <v>78</v>
      </c>
      <c r="F89" s="162" t="s">
        <v>378</v>
      </c>
      <c r="G89" s="16" t="s">
        <v>690</v>
      </c>
      <c r="H89" s="16" t="s">
        <v>691</v>
      </c>
      <c r="I89" s="684" t="s">
        <v>667</v>
      </c>
      <c r="J89" s="16" t="s">
        <v>364</v>
      </c>
      <c r="K89" s="16"/>
    </row>
    <row r="90" spans="1:11" x14ac:dyDescent="0.35">
      <c r="A90" s="16" t="s">
        <v>430</v>
      </c>
      <c r="B90" s="163" t="s">
        <v>526</v>
      </c>
      <c r="C90" s="164" t="s">
        <v>471</v>
      </c>
      <c r="D90" s="162" t="s">
        <v>618</v>
      </c>
      <c r="E90" s="162" t="s">
        <v>90</v>
      </c>
      <c r="F90" s="162" t="s">
        <v>494</v>
      </c>
      <c r="G90" s="16" t="s">
        <v>457</v>
      </c>
      <c r="H90" s="16" t="s">
        <v>387</v>
      </c>
      <c r="I90" s="166">
        <v>46599</v>
      </c>
      <c r="J90" s="16" t="s">
        <v>470</v>
      </c>
      <c r="K90" s="16"/>
    </row>
    <row r="91" spans="1:11" x14ac:dyDescent="0.35">
      <c r="A91" s="16" t="s">
        <v>430</v>
      </c>
      <c r="B91" s="163" t="s">
        <v>526</v>
      </c>
      <c r="C91" s="164" t="s">
        <v>478</v>
      </c>
      <c r="D91" s="162" t="s">
        <v>618</v>
      </c>
      <c r="E91" s="162" t="s">
        <v>101</v>
      </c>
      <c r="F91" s="162" t="s">
        <v>109</v>
      </c>
      <c r="G91" s="16" t="s">
        <v>448</v>
      </c>
      <c r="H91" s="16" t="s">
        <v>387</v>
      </c>
      <c r="I91" s="166">
        <v>44773</v>
      </c>
      <c r="J91" s="16" t="s">
        <v>441</v>
      </c>
      <c r="K91" s="16"/>
    </row>
    <row r="92" spans="1:11" x14ac:dyDescent="0.35">
      <c r="A92" s="16" t="s">
        <v>455</v>
      </c>
      <c r="B92" s="163" t="s">
        <v>526</v>
      </c>
      <c r="C92" s="164" t="s">
        <v>487</v>
      </c>
      <c r="D92" s="162" t="s">
        <v>614</v>
      </c>
      <c r="E92" s="162" t="s">
        <v>78</v>
      </c>
      <c r="F92" s="162" t="s">
        <v>378</v>
      </c>
      <c r="G92" s="16" t="s">
        <v>457</v>
      </c>
      <c r="H92" s="16" t="s">
        <v>387</v>
      </c>
      <c r="I92" s="161">
        <v>44773</v>
      </c>
      <c r="J92" s="16" t="s">
        <v>441</v>
      </c>
      <c r="K92" s="16"/>
    </row>
    <row r="93" spans="1:11" x14ac:dyDescent="0.35">
      <c r="A93" s="16" t="s">
        <v>455</v>
      </c>
      <c r="B93" s="163" t="s">
        <v>526</v>
      </c>
      <c r="C93" s="164" t="s">
        <v>473</v>
      </c>
      <c r="D93" s="162" t="s">
        <v>614</v>
      </c>
      <c r="E93" s="162" t="s">
        <v>78</v>
      </c>
      <c r="F93" s="162" t="s">
        <v>378</v>
      </c>
      <c r="G93" s="16" t="s">
        <v>457</v>
      </c>
      <c r="H93" s="16" t="s">
        <v>387</v>
      </c>
      <c r="I93" s="166">
        <v>45138</v>
      </c>
      <c r="J93" s="16" t="s">
        <v>441</v>
      </c>
      <c r="K93" s="16"/>
    </row>
    <row r="94" spans="1:11" x14ac:dyDescent="0.35">
      <c r="A94" s="16" t="s">
        <v>455</v>
      </c>
      <c r="B94" s="163" t="s">
        <v>526</v>
      </c>
      <c r="C94" s="164" t="s">
        <v>476</v>
      </c>
      <c r="D94" s="162" t="s">
        <v>614</v>
      </c>
      <c r="E94" s="162" t="s">
        <v>78</v>
      </c>
      <c r="F94" s="162" t="s">
        <v>378</v>
      </c>
      <c r="G94" s="16" t="s">
        <v>468</v>
      </c>
      <c r="H94" s="16" t="s">
        <v>389</v>
      </c>
      <c r="I94" s="161">
        <v>44773</v>
      </c>
      <c r="J94" s="16" t="s">
        <v>477</v>
      </c>
      <c r="K94" s="16"/>
    </row>
    <row r="95" spans="1:11" x14ac:dyDescent="0.35">
      <c r="A95" s="16" t="s">
        <v>455</v>
      </c>
      <c r="B95" s="163" t="s">
        <v>526</v>
      </c>
      <c r="C95" s="164" t="s">
        <v>521</v>
      </c>
      <c r="D95" s="162" t="s">
        <v>614</v>
      </c>
      <c r="E95" s="162" t="s">
        <v>78</v>
      </c>
      <c r="F95" s="162" t="s">
        <v>378</v>
      </c>
      <c r="G95" s="16" t="s">
        <v>468</v>
      </c>
      <c r="H95" s="16" t="s">
        <v>387</v>
      </c>
      <c r="I95" s="161">
        <v>45138</v>
      </c>
      <c r="J95" s="16" t="s">
        <v>441</v>
      </c>
      <c r="K95" s="16"/>
    </row>
    <row r="96" spans="1:11" x14ac:dyDescent="0.35">
      <c r="A96" s="16" t="s">
        <v>455</v>
      </c>
      <c r="B96" s="163" t="s">
        <v>526</v>
      </c>
      <c r="C96" s="164" t="s">
        <v>605</v>
      </c>
      <c r="D96" s="162" t="s">
        <v>614</v>
      </c>
      <c r="E96" s="162" t="s">
        <v>78</v>
      </c>
      <c r="F96" s="162" t="s">
        <v>378</v>
      </c>
      <c r="G96" s="16" t="s">
        <v>468</v>
      </c>
      <c r="H96" s="16" t="s">
        <v>389</v>
      </c>
      <c r="I96" s="161">
        <v>45138</v>
      </c>
      <c r="J96" s="16" t="s">
        <v>441</v>
      </c>
      <c r="K96" s="16"/>
    </row>
    <row r="97" spans="1:11" x14ac:dyDescent="0.35">
      <c r="A97" s="16" t="s">
        <v>455</v>
      </c>
      <c r="B97" s="163" t="s">
        <v>526</v>
      </c>
      <c r="C97" s="164" t="s">
        <v>621</v>
      </c>
      <c r="D97" s="162" t="s">
        <v>614</v>
      </c>
      <c r="E97" s="162" t="s">
        <v>101</v>
      </c>
      <c r="F97" s="162" t="s">
        <v>378</v>
      </c>
      <c r="G97" s="16" t="s">
        <v>73</v>
      </c>
      <c r="H97" s="16" t="s">
        <v>398</v>
      </c>
      <c r="I97" s="161">
        <v>45747</v>
      </c>
      <c r="J97" s="16" t="s">
        <v>441</v>
      </c>
      <c r="K97" s="16"/>
    </row>
  </sheetData>
  <phoneticPr fontId="42" type="noConversion"/>
  <conditionalFormatting sqref="A8:A97">
    <cfRule type="cellIs" dxfId="3" priority="1" operator="equal">
      <formula>"Ongoing"</formula>
    </cfRule>
    <cfRule type="cellIs" dxfId="2" priority="2" operator="equal">
      <formula>"Abandoned"</formula>
    </cfRule>
    <cfRule type="cellIs" dxfId="1" priority="3" operator="equal">
      <formula>"Continuous"</formula>
    </cfRule>
    <cfRule type="cellIs" dxfId="0" priority="4" operator="equal">
      <formula>"Complete"</formula>
    </cfRule>
  </conditionalFormatting>
  <hyperlinks>
    <hyperlink ref="A3" r:id="rId1" xr:uid="{A69B2CAA-C8BF-4D82-9056-6D9FF86946CC}"/>
    <hyperlink ref="A4" r:id="rId2" xr:uid="{1DC40301-9D17-4027-BF5B-AA7CFE7F1656}"/>
    <hyperlink ref="A5" r:id="rId3" xr:uid="{586A7243-B33E-4557-BCB8-6230D773DD11}"/>
  </hyperlinks>
  <pageMargins left="0.7" right="0.7" top="0.75" bottom="0.75" header="0.3" footer="0.3"/>
  <pageSetup paperSize="9" orientation="portrait" horizontalDpi="1200" verticalDpi="1200" r:id="rId4"/>
  <legacyDrawing r:id="rId5"/>
  <tableParts count="1">
    <tablePart r:id="rId6"/>
  </tableParts>
  <extLst>
    <ext xmlns:x14="http://schemas.microsoft.com/office/spreadsheetml/2009/9/main" uri="{CCE6A557-97BC-4b89-ADB6-D9C93CAAB3DF}">
      <x14:dataValidations xmlns:xm="http://schemas.microsoft.com/office/excel/2006/main" count="3">
        <x14:dataValidation type="list" allowBlank="1" showInputMessage="1" showErrorMessage="1" xr:uid="{4AECB2E9-2BD5-4E77-B73B-C2DD02B99645}">
          <x14:formula1>
            <xm:f>'6. Conv. Assistant'!$D$1:$D$9</xm:f>
          </x14:formula1>
          <xm:sqref>E8:E97</xm:sqref>
        </x14:dataValidation>
        <x14:dataValidation type="list" allowBlank="1" showInputMessage="1" showErrorMessage="1" xr:uid="{96D58F2C-2732-4EC2-976D-B069C391470D}">
          <x14:formula1>
            <xm:f>'6. Conv. Assistant'!$E$1:$E$9</xm:f>
          </x14:formula1>
          <xm:sqref>F8:F97</xm:sqref>
        </x14:dataValidation>
        <x14:dataValidation type="list" allowBlank="1" showInputMessage="1" showErrorMessage="1" xr:uid="{C2822124-EF1F-4A9F-85E3-67B3A558CC2D}">
          <x14:formula1>
            <xm:f>'6. Conv. Assistant'!$C$1:$C$7</xm:f>
          </x14:formula1>
          <xm:sqref>D8:D97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04161-26E5-45DC-9CE2-339788747DBE}">
  <dimension ref="A1:E17"/>
  <sheetViews>
    <sheetView topLeftCell="C1" workbookViewId="0">
      <selection activeCell="E8" sqref="E1:E8"/>
    </sheetView>
  </sheetViews>
  <sheetFormatPr defaultRowHeight="14.5" x14ac:dyDescent="0.35"/>
  <cols>
    <col min="2" max="2" width="28.453125" bestFit="1" customWidth="1"/>
    <col min="3" max="3" width="38.54296875" customWidth="1"/>
    <col min="4" max="4" width="52" customWidth="1"/>
    <col min="5" max="5" width="18.54296875" customWidth="1"/>
  </cols>
  <sheetData>
    <row r="1" spans="1:5" x14ac:dyDescent="0.35">
      <c r="A1" t="s">
        <v>64</v>
      </c>
      <c r="B1" t="s">
        <v>592</v>
      </c>
      <c r="C1" s="278" t="s">
        <v>385</v>
      </c>
      <c r="D1" s="278" t="s">
        <v>385</v>
      </c>
      <c r="E1" t="s">
        <v>362</v>
      </c>
    </row>
    <row r="2" spans="1:5" x14ac:dyDescent="0.35">
      <c r="A2" t="s">
        <v>65</v>
      </c>
      <c r="B2" t="s">
        <v>593</v>
      </c>
      <c r="C2" s="302" t="s">
        <v>622</v>
      </c>
      <c r="D2" t="s">
        <v>69</v>
      </c>
      <c r="E2" t="s">
        <v>378</v>
      </c>
    </row>
    <row r="3" spans="1:5" x14ac:dyDescent="0.35">
      <c r="A3" t="s">
        <v>66</v>
      </c>
      <c r="B3" t="s">
        <v>594</v>
      </c>
      <c r="C3" s="302" t="s">
        <v>614</v>
      </c>
      <c r="D3" t="s">
        <v>78</v>
      </c>
      <c r="E3" t="s">
        <v>494</v>
      </c>
    </row>
    <row r="4" spans="1:5" x14ac:dyDescent="0.35">
      <c r="A4" t="s">
        <v>67</v>
      </c>
      <c r="B4" t="s">
        <v>595</v>
      </c>
      <c r="C4" s="302" t="s">
        <v>623</v>
      </c>
      <c r="D4" t="s">
        <v>90</v>
      </c>
      <c r="E4" t="s">
        <v>95</v>
      </c>
    </row>
    <row r="5" spans="1:5" x14ac:dyDescent="0.35">
      <c r="A5" t="s">
        <v>68</v>
      </c>
      <c r="B5" t="s">
        <v>596</v>
      </c>
      <c r="C5" s="302" t="s">
        <v>624</v>
      </c>
      <c r="D5" t="s">
        <v>94</v>
      </c>
      <c r="E5" t="s">
        <v>109</v>
      </c>
    </row>
    <row r="6" spans="1:5" x14ac:dyDescent="0.35">
      <c r="A6" t="s">
        <v>138</v>
      </c>
      <c r="B6" t="s">
        <v>597</v>
      </c>
      <c r="C6" s="302" t="s">
        <v>625</v>
      </c>
      <c r="D6" t="s">
        <v>101</v>
      </c>
      <c r="E6" t="s">
        <v>113</v>
      </c>
    </row>
    <row r="7" spans="1:5" x14ac:dyDescent="0.35">
      <c r="A7" t="s">
        <v>139</v>
      </c>
      <c r="B7" t="s">
        <v>598</v>
      </c>
      <c r="C7" s="302" t="s">
        <v>618</v>
      </c>
      <c r="D7" t="s">
        <v>112</v>
      </c>
      <c r="E7" t="s">
        <v>117</v>
      </c>
    </row>
    <row r="8" spans="1:5" x14ac:dyDescent="0.35">
      <c r="A8" t="s">
        <v>512</v>
      </c>
      <c r="B8" t="s">
        <v>599</v>
      </c>
      <c r="D8" t="s">
        <v>504</v>
      </c>
      <c r="E8" t="s">
        <v>508</v>
      </c>
    </row>
    <row r="9" spans="1:5" x14ac:dyDescent="0.35">
      <c r="A9" t="s">
        <v>523</v>
      </c>
      <c r="B9" t="s">
        <v>600</v>
      </c>
      <c r="D9" t="s">
        <v>507</v>
      </c>
    </row>
    <row r="10" spans="1:5" x14ac:dyDescent="0.35">
      <c r="A10" t="s">
        <v>524</v>
      </c>
      <c r="B10" t="s">
        <v>601</v>
      </c>
    </row>
    <row r="11" spans="1:5" x14ac:dyDescent="0.35">
      <c r="A11" t="s">
        <v>525</v>
      </c>
    </row>
    <row r="12" spans="1:5" x14ac:dyDescent="0.35">
      <c r="A12" t="s">
        <v>526</v>
      </c>
    </row>
    <row r="13" spans="1:5" x14ac:dyDescent="0.35">
      <c r="A13" t="s">
        <v>527</v>
      </c>
    </row>
    <row r="14" spans="1:5" x14ac:dyDescent="0.35">
      <c r="A14" t="s">
        <v>528</v>
      </c>
    </row>
    <row r="15" spans="1:5" x14ac:dyDescent="0.35">
      <c r="A15" t="s">
        <v>529</v>
      </c>
    </row>
    <row r="16" spans="1:5" x14ac:dyDescent="0.35">
      <c r="A16" t="s">
        <v>530</v>
      </c>
    </row>
    <row r="17" spans="1:1" x14ac:dyDescent="0.35">
      <c r="A17" t="s">
        <v>531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7952333CFC7343901977BB5BF9E28F" ma:contentTypeVersion="4" ma:contentTypeDescription="Create a new document." ma:contentTypeScope="" ma:versionID="376492eff2f48d7478da500daef1f0d1">
  <xsd:schema xmlns:xsd="http://www.w3.org/2001/XMLSchema" xmlns:xs="http://www.w3.org/2001/XMLSchema" xmlns:p="http://schemas.microsoft.com/office/2006/metadata/properties" xmlns:ns2="1206db10-59e3-4bab-851f-ec5a57cf195f" targetNamespace="http://schemas.microsoft.com/office/2006/metadata/properties" ma:root="true" ma:fieldsID="7e5334c8dd386a603d11b9dbe8b70354" ns2:_="">
    <xsd:import namespace="1206db10-59e3-4bab-851f-ec5a57cf195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6db10-59e3-4bab-851f-ec5a57cf19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AA0D9D-A813-4827-8AD5-E6B65C3DA460}">
  <ds:schemaRefs>
    <ds:schemaRef ds:uri="http://schemas.openxmlformats.org/package/2006/metadata/core-properties"/>
    <ds:schemaRef ds:uri="http://schemas.microsoft.com/office/2006/documentManagement/types"/>
    <ds:schemaRef ds:uri="1206db10-59e3-4bab-851f-ec5a57cf195f"/>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041EE94-2D1D-413D-AC50-0BA3AD92CFF5}">
  <ds:schemaRefs>
    <ds:schemaRef ds:uri="http://schemas.microsoft.com/sharepoint/v3/contenttype/forms"/>
  </ds:schemaRefs>
</ds:datastoreItem>
</file>

<file path=customXml/itemProps3.xml><?xml version="1.0" encoding="utf-8"?>
<ds:datastoreItem xmlns:ds="http://schemas.openxmlformats.org/officeDocument/2006/customXml" ds:itemID="{8EED4BE0-344F-446B-84B1-79A224527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6db10-59e3-4bab-851f-ec5a57cf1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Objectives &amp; Targets</vt:lpstr>
      <vt:lpstr>6. O&amp;Tnf230607</vt:lpstr>
      <vt:lpstr>EnMS O&amp;T</vt:lpstr>
      <vt:lpstr>6. Actions</vt:lpstr>
      <vt:lpstr>6. Conv. Assistant</vt:lpstr>
    </vt:vector>
  </TitlesOfParts>
  <Manager/>
  <Company>Newcastle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Owens</dc:creator>
  <cp:keywords/>
  <dc:description/>
  <cp:lastModifiedBy>Hannah Owens</cp:lastModifiedBy>
  <cp:revision/>
  <dcterms:created xsi:type="dcterms:W3CDTF">2020-05-18T13:58:36Z</dcterms:created>
  <dcterms:modified xsi:type="dcterms:W3CDTF">2026-05-29T13:48:58Z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0x010100867952333CFC7343901977BB5BF9E28F</vt:lpwstr>
  </property>
</Properties>
</file>